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/>
  <mc:AlternateContent xmlns:mc="http://schemas.openxmlformats.org/markup-compatibility/2006">
    <mc:Choice Requires="x15">
      <x15ac:absPath xmlns:x15ac="http://schemas.microsoft.com/office/spreadsheetml/2010/11/ac" url="C:\Users\capor\OneDrive\Documentos\Escuela-Alexis\Contabilidad\Cont. 2do SEMESTRE\Estadística\"/>
    </mc:Choice>
  </mc:AlternateContent>
  <xr:revisionPtr revIDLastSave="0" documentId="8_{15235117-573F-6E4B-95BE-E4021715A10E}" xr6:coauthVersionLast="47" xr6:coauthVersionMax="47" xr10:uidLastSave="{00000000-0000-0000-0000-000000000000}"/>
  <bookViews>
    <workbookView xWindow="0" yWindow="0" windowWidth="17256" windowHeight="5844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D31" i="1"/>
  <c r="D32" i="1"/>
  <c r="D33" i="1"/>
  <c r="D34" i="1"/>
  <c r="D35" i="1"/>
  <c r="D36" i="1"/>
  <c r="D37" i="1"/>
  <c r="D38" i="1"/>
  <c r="D39" i="1"/>
  <c r="D40" i="1"/>
  <c r="D30" i="1"/>
  <c r="D29" i="1"/>
  <c r="C37" i="1"/>
  <c r="C38" i="1"/>
  <c r="C39" i="1"/>
  <c r="C40" i="1"/>
  <c r="C36" i="1"/>
  <c r="C35" i="1"/>
  <c r="C34" i="1"/>
  <c r="C33" i="1"/>
  <c r="C32" i="1"/>
  <c r="C30" i="1"/>
  <c r="C31" i="1"/>
  <c r="C29" i="1"/>
  <c r="B43" i="1"/>
  <c r="B22" i="1"/>
  <c r="B20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B14" i="1"/>
  <c r="C14" i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B16" i="1"/>
  <c r="C18" i="1"/>
  <c r="B18" i="1"/>
</calcChain>
</file>

<file path=xl/sharedStrings.xml><?xml version="1.0" encoding="utf-8"?>
<sst xmlns="http://schemas.openxmlformats.org/spreadsheetml/2006/main" count="17" uniqueCount="17">
  <si>
    <t>XY</t>
  </si>
  <si>
    <t>X^2</t>
  </si>
  <si>
    <t>SUMATORIA</t>
  </si>
  <si>
    <t>MEDIA</t>
  </si>
  <si>
    <t>PENDIENTE</t>
  </si>
  <si>
    <t>ORDENADA ORG</t>
  </si>
  <si>
    <t>PESO X</t>
  </si>
  <si>
    <t>ALTURA Y</t>
  </si>
  <si>
    <t>Suma</t>
  </si>
  <si>
    <t>ESTUDIANTE</t>
  </si>
  <si>
    <t>Estudiante</t>
  </si>
  <si>
    <t>Xi</t>
  </si>
  <si>
    <t>Sumatoria</t>
  </si>
  <si>
    <t>Media</t>
  </si>
  <si>
    <t>Xi-X</t>
  </si>
  <si>
    <t>(Xi-X)^2</t>
  </si>
  <si>
    <t>Varianza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</si>
</sst>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Hoja1!$B$2:$B$12</c:f>
              <c:numCache>
                <c:formatCode>General</c:formatCode>
                <c:ptCount val="11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</c:numCache>
            </c:numRef>
          </c:xVal>
          <c:yVal>
            <c:numRef>
              <c:f>Hoja1!$C$2:$C$12</c:f>
              <c:numCache>
                <c:formatCode>General</c:formatCode>
                <c:ptCount val="11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76-CC49-B890-AE20ACEE5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995320"/>
        <c:axId val="350994928"/>
      </c:scatterChart>
      <c:valAx>
        <c:axId val="350995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0994928"/>
        <c:crosses val="autoZero"/>
        <c:crossBetween val="midCat"/>
      </c:valAx>
      <c:valAx>
        <c:axId val="3509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0995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246330</xdr:colOff>
      <xdr:row>1</xdr:row>
      <xdr:rowOff>139451</xdr:rowOff>
    </xdr:from>
    <xdr:to>
      <xdr:col>11</xdr:col>
      <xdr:colOff>63450</xdr:colOff>
      <xdr:row>16</xdr:row>
      <xdr:rowOff>139451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J31" sqref="J31"/>
    </sheetView>
  </sheetViews>
  <sheetFormatPr defaultColWidth="10.76171875" defaultRowHeight="15" x14ac:dyDescent="0.2"/>
  <cols>
    <col min="7" max="7" width="13.71875" bestFit="1" customWidth="1"/>
  </cols>
  <sheetData>
    <row r="1" spans="1:5" x14ac:dyDescent="0.2">
      <c r="A1" s="1" t="s">
        <v>10</v>
      </c>
      <c r="B1" s="2" t="s">
        <v>6</v>
      </c>
      <c r="C1" s="2" t="s">
        <v>7</v>
      </c>
      <c r="D1" s="3" t="s">
        <v>0</v>
      </c>
      <c r="E1" s="3" t="s">
        <v>1</v>
      </c>
    </row>
    <row r="2" spans="1:5" x14ac:dyDescent="0.2">
      <c r="A2" s="1">
        <v>1</v>
      </c>
      <c r="B2" s="1">
        <v>74</v>
      </c>
      <c r="C2" s="1">
        <v>168</v>
      </c>
      <c r="D2" s="1">
        <f>B2*C2</f>
        <v>12432</v>
      </c>
      <c r="E2" s="1">
        <f>B2^2</f>
        <v>5476</v>
      </c>
    </row>
    <row r="3" spans="1:5" x14ac:dyDescent="0.2">
      <c r="A3" s="1">
        <v>2</v>
      </c>
      <c r="B3" s="1">
        <v>92</v>
      </c>
      <c r="C3" s="1">
        <v>196</v>
      </c>
      <c r="D3" s="1">
        <f t="shared" ref="D3:D13" si="0">B3*C3</f>
        <v>18032</v>
      </c>
      <c r="E3" s="1">
        <f t="shared" ref="E3:E13" si="1">B3^2</f>
        <v>8464</v>
      </c>
    </row>
    <row r="4" spans="1:5" x14ac:dyDescent="0.2">
      <c r="A4" s="1">
        <v>3</v>
      </c>
      <c r="B4" s="1">
        <v>63</v>
      </c>
      <c r="C4" s="1">
        <v>170</v>
      </c>
      <c r="D4" s="1">
        <f t="shared" si="0"/>
        <v>10710</v>
      </c>
      <c r="E4" s="1">
        <f t="shared" si="1"/>
        <v>3969</v>
      </c>
    </row>
    <row r="5" spans="1:5" x14ac:dyDescent="0.2">
      <c r="A5" s="1">
        <v>4</v>
      </c>
      <c r="B5" s="1">
        <v>72</v>
      </c>
      <c r="C5" s="1">
        <v>175</v>
      </c>
      <c r="D5" s="1">
        <f>B5*C5</f>
        <v>12600</v>
      </c>
      <c r="E5" s="1">
        <f t="shared" si="1"/>
        <v>5184</v>
      </c>
    </row>
    <row r="6" spans="1:5" x14ac:dyDescent="0.2">
      <c r="A6" s="1">
        <v>5</v>
      </c>
      <c r="B6" s="1">
        <v>58</v>
      </c>
      <c r="C6" s="1">
        <v>162</v>
      </c>
      <c r="D6" s="1">
        <f t="shared" si="0"/>
        <v>9396</v>
      </c>
      <c r="E6" s="1">
        <f>B6^2</f>
        <v>3364</v>
      </c>
    </row>
    <row r="7" spans="1:5" x14ac:dyDescent="0.2">
      <c r="A7" s="1">
        <v>6</v>
      </c>
      <c r="B7" s="1">
        <v>78</v>
      </c>
      <c r="C7" s="1">
        <v>169</v>
      </c>
      <c r="D7" s="1">
        <f t="shared" si="0"/>
        <v>13182</v>
      </c>
      <c r="E7" s="1">
        <f t="shared" si="1"/>
        <v>6084</v>
      </c>
    </row>
    <row r="8" spans="1:5" x14ac:dyDescent="0.2">
      <c r="A8" s="1">
        <v>7</v>
      </c>
      <c r="B8" s="1">
        <v>85</v>
      </c>
      <c r="C8" s="1">
        <v>190</v>
      </c>
      <c r="D8" s="1">
        <f t="shared" si="0"/>
        <v>16150</v>
      </c>
      <c r="E8" s="1">
        <f t="shared" si="1"/>
        <v>7225</v>
      </c>
    </row>
    <row r="9" spans="1:5" x14ac:dyDescent="0.2">
      <c r="A9" s="1">
        <v>8</v>
      </c>
      <c r="B9" s="1">
        <v>85</v>
      </c>
      <c r="C9" s="1">
        <v>186</v>
      </c>
      <c r="D9" s="1">
        <f t="shared" si="0"/>
        <v>15810</v>
      </c>
      <c r="E9" s="1">
        <f t="shared" si="1"/>
        <v>7225</v>
      </c>
    </row>
    <row r="10" spans="1:5" x14ac:dyDescent="0.2">
      <c r="A10" s="1">
        <v>9</v>
      </c>
      <c r="B10" s="1">
        <v>73</v>
      </c>
      <c r="C10" s="1">
        <v>176</v>
      </c>
      <c r="D10" s="1">
        <f t="shared" si="0"/>
        <v>12848</v>
      </c>
      <c r="E10" s="1">
        <f t="shared" si="1"/>
        <v>5329</v>
      </c>
    </row>
    <row r="11" spans="1:5" x14ac:dyDescent="0.2">
      <c r="A11" s="1">
        <v>10</v>
      </c>
      <c r="B11" s="1">
        <v>62</v>
      </c>
      <c r="C11" s="1">
        <v>170</v>
      </c>
      <c r="D11" s="1">
        <f t="shared" si="0"/>
        <v>10540</v>
      </c>
      <c r="E11" s="1">
        <f t="shared" si="1"/>
        <v>3844</v>
      </c>
    </row>
    <row r="12" spans="1:5" x14ac:dyDescent="0.2">
      <c r="A12" s="1">
        <v>11</v>
      </c>
      <c r="B12" s="1">
        <v>80</v>
      </c>
      <c r="C12" s="1">
        <v>176</v>
      </c>
      <c r="D12" s="1">
        <f t="shared" si="0"/>
        <v>14080</v>
      </c>
      <c r="E12" s="1">
        <f t="shared" si="1"/>
        <v>6400</v>
      </c>
    </row>
    <row r="13" spans="1:5" x14ac:dyDescent="0.2">
      <c r="A13" s="1">
        <v>12</v>
      </c>
      <c r="B13" s="1">
        <v>72</v>
      </c>
      <c r="C13" s="1">
        <v>179</v>
      </c>
      <c r="D13" s="1">
        <f t="shared" si="0"/>
        <v>12888</v>
      </c>
      <c r="E13" s="1">
        <f t="shared" si="1"/>
        <v>5184</v>
      </c>
    </row>
    <row r="14" spans="1:5" x14ac:dyDescent="0.2">
      <c r="A14" s="1" t="s">
        <v>2</v>
      </c>
      <c r="B14" s="1">
        <f>SUM(B2:B13)</f>
        <v>894</v>
      </c>
      <c r="C14" s="1">
        <f>SUM(C2:C13)</f>
        <v>2117</v>
      </c>
      <c r="D14" s="1">
        <f>SUM(D2:D13)</f>
        <v>158668</v>
      </c>
      <c r="E14" s="1">
        <f>SUM(E2:E13)</f>
        <v>67748</v>
      </c>
    </row>
    <row r="15" spans="1:5" x14ac:dyDescent="0.2">
      <c r="A15" s="1"/>
      <c r="B15" s="1"/>
      <c r="C15" s="1"/>
      <c r="D15" s="1"/>
      <c r="E15" s="1"/>
    </row>
    <row r="16" spans="1:5" x14ac:dyDescent="0.2">
      <c r="A16" s="4" t="s">
        <v>8</v>
      </c>
      <c r="B16" s="4">
        <f>B14^2</f>
        <v>799236</v>
      </c>
      <c r="C16" s="4"/>
      <c r="D16" s="1"/>
      <c r="E16" s="1"/>
    </row>
    <row r="17" spans="1:7" x14ac:dyDescent="0.2">
      <c r="A17" s="4"/>
      <c r="B17" s="4"/>
      <c r="C17" s="4"/>
      <c r="D17" s="1"/>
      <c r="E17" s="1"/>
    </row>
    <row r="18" spans="1:7" x14ac:dyDescent="0.2">
      <c r="A18" s="4" t="s">
        <v>3</v>
      </c>
      <c r="B18" s="4">
        <f>B14/12</f>
        <v>74.5</v>
      </c>
      <c r="C18" s="4">
        <f>C14/12</f>
        <v>176.41666666666666</v>
      </c>
      <c r="D18" s="1"/>
      <c r="E18" s="1"/>
    </row>
    <row r="19" spans="1:7" x14ac:dyDescent="0.2">
      <c r="A19" s="4"/>
      <c r="B19" s="4"/>
      <c r="C19" s="4"/>
      <c r="D19" s="1"/>
      <c r="E19" s="1"/>
    </row>
    <row r="20" spans="1:7" x14ac:dyDescent="0.2">
      <c r="A20" s="4" t="s">
        <v>4</v>
      </c>
      <c r="B20" s="4">
        <f>((12*D14)-(B14*C14))/((12*E14)-B16)</f>
        <v>0.83100436681222711</v>
      </c>
      <c r="C20" s="4"/>
      <c r="D20" s="1"/>
      <c r="E20" s="1"/>
    </row>
    <row r="21" spans="1:7" x14ac:dyDescent="0.2">
      <c r="A21" s="4"/>
      <c r="B21" s="4"/>
      <c r="C21" s="4"/>
      <c r="D21" s="1"/>
      <c r="E21" s="1"/>
    </row>
    <row r="22" spans="1:7" x14ac:dyDescent="0.2">
      <c r="A22" s="4" t="s">
        <v>5</v>
      </c>
      <c r="B22" s="4">
        <f>C18-(B20*B18)</f>
        <v>114.50684133915573</v>
      </c>
      <c r="C22" s="4"/>
      <c r="D22" s="1"/>
      <c r="E22" s="1"/>
    </row>
    <row r="28" spans="1:7" x14ac:dyDescent="0.2">
      <c r="A28" s="2" t="s">
        <v>9</v>
      </c>
      <c r="B28" s="7" t="s">
        <v>11</v>
      </c>
      <c r="C28" s="6" t="s">
        <v>14</v>
      </c>
      <c r="D28" s="6" t="s">
        <v>15</v>
      </c>
    </row>
    <row r="29" spans="1:7" x14ac:dyDescent="0.2">
      <c r="A29" s="1">
        <v>1</v>
      </c>
      <c r="B29" s="1">
        <v>74</v>
      </c>
      <c r="C29">
        <f>B29-B43</f>
        <v>-0.5</v>
      </c>
      <c r="D29">
        <f>C29^2</f>
        <v>0.25</v>
      </c>
    </row>
    <row r="30" spans="1:7" x14ac:dyDescent="0.2">
      <c r="A30" s="1">
        <v>2</v>
      </c>
      <c r="B30" s="1">
        <v>92</v>
      </c>
      <c r="C30">
        <f>B30-B43</f>
        <v>17.5</v>
      </c>
      <c r="D30">
        <f>C30^2</f>
        <v>306.25</v>
      </c>
      <c r="F30" t="s">
        <v>16</v>
      </c>
      <c r="G30">
        <f>D41/12</f>
        <v>95.416666666666671</v>
      </c>
    </row>
    <row r="31" spans="1:7" x14ac:dyDescent="0.2">
      <c r="A31" s="1">
        <v>3</v>
      </c>
      <c r="B31" s="1">
        <v>63</v>
      </c>
      <c r="C31">
        <f>B31-B43</f>
        <v>-11.5</v>
      </c>
      <c r="D31">
        <f t="shared" ref="D31:D40" si="2">C31^2</f>
        <v>132.25</v>
      </c>
    </row>
    <row r="32" spans="1:7" x14ac:dyDescent="0.2">
      <c r="A32" s="1">
        <v>4</v>
      </c>
      <c r="B32" s="1">
        <v>72</v>
      </c>
      <c r="C32" s="5">
        <f>B32-B43</f>
        <v>-2.5</v>
      </c>
      <c r="D32">
        <f t="shared" si="2"/>
        <v>6.25</v>
      </c>
    </row>
    <row r="33" spans="1:4" x14ac:dyDescent="0.2">
      <c r="A33" s="1">
        <v>5</v>
      </c>
      <c r="B33" s="1">
        <v>58</v>
      </c>
      <c r="C33">
        <f>B33-B43</f>
        <v>-16.5</v>
      </c>
      <c r="D33">
        <f t="shared" si="2"/>
        <v>272.25</v>
      </c>
    </row>
    <row r="34" spans="1:4" x14ac:dyDescent="0.2">
      <c r="A34" s="1">
        <v>6</v>
      </c>
      <c r="B34" s="1">
        <v>78</v>
      </c>
      <c r="C34">
        <f>B34-B43</f>
        <v>3.5</v>
      </c>
      <c r="D34">
        <f t="shared" si="2"/>
        <v>12.25</v>
      </c>
    </row>
    <row r="35" spans="1:4" x14ac:dyDescent="0.2">
      <c r="A35" s="1">
        <v>7</v>
      </c>
      <c r="B35" s="1">
        <v>85</v>
      </c>
      <c r="C35">
        <f>B35-74.5</f>
        <v>10.5</v>
      </c>
      <c r="D35">
        <f t="shared" si="2"/>
        <v>110.25</v>
      </c>
    </row>
    <row r="36" spans="1:4" x14ac:dyDescent="0.2">
      <c r="A36" s="1">
        <v>8</v>
      </c>
      <c r="B36" s="1">
        <v>85</v>
      </c>
      <c r="C36">
        <f>B36-74.5</f>
        <v>10.5</v>
      </c>
      <c r="D36">
        <f t="shared" si="2"/>
        <v>110.25</v>
      </c>
    </row>
    <row r="37" spans="1:4" x14ac:dyDescent="0.2">
      <c r="A37" s="1">
        <v>9</v>
      </c>
      <c r="B37" s="1">
        <v>73</v>
      </c>
      <c r="C37">
        <f t="shared" ref="C37:C40" si="3">B37-74.5</f>
        <v>-1.5</v>
      </c>
      <c r="D37">
        <f t="shared" si="2"/>
        <v>2.25</v>
      </c>
    </row>
    <row r="38" spans="1:4" x14ac:dyDescent="0.2">
      <c r="A38" s="1">
        <v>10</v>
      </c>
      <c r="B38" s="1">
        <v>62</v>
      </c>
      <c r="C38">
        <f t="shared" si="3"/>
        <v>-12.5</v>
      </c>
      <c r="D38">
        <f t="shared" si="2"/>
        <v>156.25</v>
      </c>
    </row>
    <row r="39" spans="1:4" x14ac:dyDescent="0.2">
      <c r="A39" s="1">
        <v>11</v>
      </c>
      <c r="B39" s="1">
        <v>80</v>
      </c>
      <c r="C39">
        <f t="shared" si="3"/>
        <v>5.5</v>
      </c>
      <c r="D39">
        <f t="shared" si="2"/>
        <v>30.25</v>
      </c>
    </row>
    <row r="40" spans="1:4" x14ac:dyDescent="0.2">
      <c r="A40" s="1">
        <v>12</v>
      </c>
      <c r="B40" s="1">
        <v>72</v>
      </c>
      <c r="C40">
        <f t="shared" si="3"/>
        <v>-2.5</v>
      </c>
      <c r="D40">
        <f t="shared" si="2"/>
        <v>6.25</v>
      </c>
    </row>
    <row r="41" spans="1:4" x14ac:dyDescent="0.2">
      <c r="A41" t="s">
        <v>12</v>
      </c>
      <c r="B41">
        <v>894</v>
      </c>
      <c r="D41">
        <v>1145</v>
      </c>
    </row>
    <row r="43" spans="1:4" x14ac:dyDescent="0.2">
      <c r="A43" t="s">
        <v>13</v>
      </c>
      <c r="B43">
        <f>B41/A40</f>
        <v>74.5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Alexis Sánchez Hernández</dc:creator>
  <cp:lastModifiedBy>Jesús Alexis Sánchez Hernández</cp:lastModifiedBy>
  <dcterms:created xsi:type="dcterms:W3CDTF">2024-04-15T20:50:28Z</dcterms:created>
  <dcterms:modified xsi:type="dcterms:W3CDTF">2024-04-15T21:13:09Z</dcterms:modified>
</cp:coreProperties>
</file>