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7425"/>
  <workbookPr defaultThemeVersion="153222"/>
  <bookViews>
    <workbookView xWindow="-120" yWindow="-120" windowWidth="20730" windowHeight="11160" activeTab="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<sst xmlns="http://schemas.openxmlformats.org/spreadsheetml/2006/main" uniqueCount="17" count="17">
  <si>
    <t>Peso  X</t>
  </si>
  <si>
    <t>Altura  Y</t>
  </si>
  <si>
    <t>XY</t>
  </si>
  <si>
    <t>X^2</t>
  </si>
  <si>
    <t>SUMATORIAS</t>
  </si>
  <si>
    <t>SUM^2</t>
  </si>
  <si>
    <t>MEDIA</t>
  </si>
  <si>
    <t>PENDIENTE</t>
  </si>
  <si>
    <t>ORDENADA</t>
  </si>
  <si>
    <t>RANGO</t>
  </si>
  <si>
    <r>
      <t>Xi-</t>
    </r>
    <r>
      <rPr>
        <sz val="14"/>
        <color rgb="FF000000"/>
        <rFont val="Calibri"/>
      </rPr>
      <t>x̄</t>
    </r>
  </si>
  <si>
    <t>(  xi-x̄)²</t>
  </si>
  <si>
    <t>SUMA</t>
  </si>
  <si>
    <t>VARIANZA</t>
  </si>
  <si>
    <t>DESVIACIÓN TÍPICA</t>
  </si>
  <si>
    <t>COEFICIENTE DE VARIACIÓN</t>
  </si>
  <si>
    <t>MEDIDAS DE DISPERSIÓN</t>
  </si>
</sst>
</file>

<file path=xl/styles.xml><?xml version="1.0" encoding="utf-8"?>
<styleSheet xmlns="http://schemas.openxmlformats.org/spreadsheetml/2006/main">
  <numFmts count="1">
    <numFmt numFmtId="0" formatCode="General"/>
  </numFmts>
  <fonts count="2">
    <font>
      <name val="Calibri"/>
      <sz val="11"/>
    </font>
    <font>
      <name val="Calibri"/>
      <sz val="11"/>
      <color rgb="FF000000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ill="1" applyAlignment="1">
      <alignment horizontal="center" vertical="bottom"/>
    </xf>
    <xf numFmtId="0" fontId="1" fillId="3" borderId="0" xfId="0" applyFill="1" applyAlignment="1">
      <alignment horizontal="center" vertical="bottom"/>
    </xf>
    <xf numFmtId="0" fontId="1" fillId="4" borderId="0" xfId="0" applyFill="1" applyAlignment="1">
      <alignment horizontal="center" vertical="bottom"/>
    </xf>
    <xf numFmtId="0" fontId="1" fillId="5" borderId="0" xfId="0" applyFill="1" applyAlignment="1">
      <alignment horizontal="center" vertical="bottom"/>
    </xf>
    <xf numFmtId="0" fontId="1" fillId="6" borderId="0" xfId="0" applyFill="1" applyAlignment="1">
      <alignment horizontal="center" vertical="bottom"/>
    </xf>
    <xf numFmtId="0" fontId="1" fillId="7" borderId="0" xfId="0" applyFill="1" applyAlignment="1">
      <alignment vertical="bottom"/>
    </xf>
    <xf numFmtId="0" fontId="1" fillId="8" borderId="0" xfId="0" applyFill="1" applyAlignment="1">
      <alignment vertical="bottom"/>
    </xf>
    <xf numFmtId="0" fontId="1" fillId="4" borderId="0" xfId="0" applyFill="1" applyAlignment="1">
      <alignment vertical="bottom"/>
    </xf>
    <xf numFmtId="0" fontId="1" fillId="0" borderId="0" xfId="0" applyAlignment="1">
      <alignment horizontal="center"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charts/_rels/chart1.xml.rels><?xml version="1.0" encoding="UTF-8" standalone="yes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Y=0.831X+114.51</a:t>
            </a:r>
          </a:p>
        </c:rich>
      </c:tx>
      <c:layout>
        <c:manualLayout>
          <c:xMode val="edge"/>
          <c:yMode val="edge"/>
          <c:x val="0.5696318897637795"/>
          <c:y val="0.20370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Altura 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Sheet1!$B$2:$B$13</c:f>
              <c:numCache>
                <c:formatCode>General</c:formatCode>
                <c:ptCount val="12"/>
                <c:pt idx="0">
                  <c:v>74.0</c:v>
                </c:pt>
                <c:pt idx="1">
                  <c:v>92.0</c:v>
                </c:pt>
                <c:pt idx="2">
                  <c:v>63.0</c:v>
                </c:pt>
                <c:pt idx="3">
                  <c:v>72.0</c:v>
                </c:pt>
                <c:pt idx="4">
                  <c:v>58.0</c:v>
                </c:pt>
                <c:pt idx="5">
                  <c:v>78.0</c:v>
                </c:pt>
                <c:pt idx="6">
                  <c:v>85.0</c:v>
                </c:pt>
                <c:pt idx="7">
                  <c:v>85.0</c:v>
                </c:pt>
                <c:pt idx="8">
                  <c:v>73.0</c:v>
                </c:pt>
                <c:pt idx="9">
                  <c:v>62.0</c:v>
                </c:pt>
                <c:pt idx="10">
                  <c:v>80.0</c:v>
                </c:pt>
                <c:pt idx="11">
                  <c:v>72.0</c:v>
                </c:pt>
              </c:numCache>
            </c:numRef>
          </c:xVal>
          <c:yVal>
            <c:numRef>
              <c:f>Sheet1!$C$2:$C$13</c:f>
              <c:numCache>
                <c:formatCode>General</c:formatCode>
                <c:ptCount val="12"/>
                <c:pt idx="0">
                  <c:v>168.0</c:v>
                </c:pt>
                <c:pt idx="1">
                  <c:v>196.0</c:v>
                </c:pt>
                <c:pt idx="2">
                  <c:v>170.0</c:v>
                </c:pt>
                <c:pt idx="3">
                  <c:v>175.0</c:v>
                </c:pt>
                <c:pt idx="4">
                  <c:v>162.0</c:v>
                </c:pt>
                <c:pt idx="5">
                  <c:v>169.0</c:v>
                </c:pt>
                <c:pt idx="6">
                  <c:v>190.0</c:v>
                </c:pt>
                <c:pt idx="7">
                  <c:v>186.0</c:v>
                </c:pt>
                <c:pt idx="8">
                  <c:v>176.0</c:v>
                </c:pt>
                <c:pt idx="9">
                  <c:v>170.0</c:v>
                </c:pt>
                <c:pt idx="10">
                  <c:v>176.0</c:v>
                </c:pt>
                <c:pt idx="11">
                  <c:v>179.0</c:v>
                </c:pt>
              </c:numCache>
            </c:numRef>
          </c:yVal>
          <c:smooth val="0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1879899823"/>
        <c:axId val="1879903663"/>
      </c:scatterChart>
      <c:valAx>
        <c:axId val="18798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9903663"/>
        <c:crosses val="autoZero"/>
        <c:crossBetween val="midCat"/>
      </c:valAx>
      <c:valAx>
        <c:axId val="187990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9899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402722</xdr:colOff>
      <xdr:row>1</xdr:row>
      <xdr:rowOff>0</xdr:rowOff>
    </xdr:from>
    <xdr:to>
      <xdr:col>13</xdr:col>
      <xdr:colOff>114173</xdr:colOff>
      <xdr:row>15</xdr:row>
      <xdr:rowOff>113853</xdr:rowOff>
    </xdr:to>
    <xdr:graphicFrame macro="">
      <xdr:nvGraphicFramePr>
        <xdr:cNvPr name="图表 1" id="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49"/>
  <sheetViews>
    <sheetView tabSelected="1" workbookViewId="0" topLeftCell="F1" zoomScale="218">
      <selection activeCell="F49" sqref="F49"/>
    </sheetView>
  </sheetViews>
  <sheetFormatPr defaultRowHeight="15.0" defaultColWidth="9"/>
  <cols>
    <col min="2" max="2" customWidth="1" bestFit="1" width="9.425781" style="0"/>
    <col min="3" max="3" customWidth="1" bestFit="1" width="11.7109375" style="0"/>
    <col min="4" max="4" customWidth="1" bestFit="1" width="9.425781" style="0"/>
  </cols>
  <sheetData>
    <row r="1" spans="8:8">
      <c r="A1" s="1"/>
      <c r="B1" s="2" t="s">
        <v>0</v>
      </c>
      <c r="C1" s="3" t="s">
        <v>1</v>
      </c>
      <c r="D1" s="4" t="s">
        <v>2</v>
      </c>
      <c r="E1" s="5" t="s">
        <v>3</v>
      </c>
    </row>
    <row r="2" spans="8:8">
      <c r="A2" s="1">
        <v>1.0</v>
      </c>
      <c r="B2" s="2">
        <v>74.0</v>
      </c>
      <c r="C2" s="3">
        <v>168.0</v>
      </c>
      <c r="D2" s="4">
        <f>B2*C2</f>
        <v>12432.0</v>
      </c>
      <c r="E2" s="5">
        <f>B2^2</f>
        <v>5476.0</v>
      </c>
    </row>
    <row r="3" spans="8:8">
      <c r="A3" s="1">
        <v>2.0</v>
      </c>
      <c r="B3" s="2">
        <v>92.0</v>
      </c>
      <c r="C3" s="3">
        <v>196.0</v>
      </c>
      <c r="D3" s="4">
        <f t="shared" si="0" ref="D3:D13">B3*C3</f>
        <v>18032.0</v>
      </c>
      <c r="E3" s="5">
        <f t="shared" si="1" ref="E3:E13">B3^2</f>
        <v>8464.0</v>
      </c>
    </row>
    <row r="4" spans="8:8">
      <c r="A4" s="1">
        <v>3.0</v>
      </c>
      <c r="B4" s="2">
        <v>63.0</v>
      </c>
      <c r="C4" s="3">
        <v>170.0</v>
      </c>
      <c r="D4" s="4">
        <f t="shared" si="0"/>
        <v>10710.0</v>
      </c>
      <c r="E4" s="5">
        <f t="shared" si="1"/>
        <v>3969.0</v>
      </c>
    </row>
    <row r="5" spans="8:8">
      <c r="A5" s="1">
        <v>4.0</v>
      </c>
      <c r="B5" s="2">
        <v>72.0</v>
      </c>
      <c r="C5" s="3">
        <v>175.0</v>
      </c>
      <c r="D5" s="4">
        <f t="shared" si="0"/>
        <v>12600.0</v>
      </c>
      <c r="E5" s="5">
        <f t="shared" si="1"/>
        <v>5184.0</v>
      </c>
    </row>
    <row r="6" spans="8:8">
      <c r="A6" s="1">
        <v>5.0</v>
      </c>
      <c r="B6" s="2">
        <v>58.0</v>
      </c>
      <c r="C6" s="3">
        <v>162.0</v>
      </c>
      <c r="D6" s="4">
        <f t="shared" si="0"/>
        <v>9396.0</v>
      </c>
      <c r="E6" s="5">
        <f t="shared" si="1"/>
        <v>3364.0</v>
      </c>
    </row>
    <row r="7" spans="8:8">
      <c r="A7" s="1">
        <v>6.0</v>
      </c>
      <c r="B7" s="2">
        <v>78.0</v>
      </c>
      <c r="C7" s="3">
        <v>169.0</v>
      </c>
      <c r="D7" s="4">
        <f t="shared" si="0"/>
        <v>13182.0</v>
      </c>
      <c r="E7" s="5">
        <f t="shared" si="1"/>
        <v>6084.0</v>
      </c>
    </row>
    <row r="8" spans="8:8">
      <c r="A8" s="1">
        <v>7.0</v>
      </c>
      <c r="B8" s="2">
        <v>85.0</v>
      </c>
      <c r="C8" s="3">
        <v>190.0</v>
      </c>
      <c r="D8" s="4">
        <f t="shared" si="0"/>
        <v>16150.0</v>
      </c>
      <c r="E8" s="5">
        <f t="shared" si="1"/>
        <v>7225.0</v>
      </c>
    </row>
    <row r="9" spans="8:8">
      <c r="A9" s="1">
        <v>8.0</v>
      </c>
      <c r="B9" s="2">
        <v>85.0</v>
      </c>
      <c r="C9" s="3">
        <v>186.0</v>
      </c>
      <c r="D9" s="4">
        <f t="shared" si="0"/>
        <v>15810.0</v>
      </c>
      <c r="E9" s="5">
        <f t="shared" si="1"/>
        <v>7225.0</v>
      </c>
    </row>
    <row r="10" spans="8:8">
      <c r="A10" s="1">
        <v>9.0</v>
      </c>
      <c r="B10" s="2">
        <v>73.0</v>
      </c>
      <c r="C10" s="3">
        <v>176.0</v>
      </c>
      <c r="D10" s="4">
        <f t="shared" si="0"/>
        <v>12848.0</v>
      </c>
      <c r="E10" s="5">
        <f t="shared" si="1"/>
        <v>5329.0</v>
      </c>
    </row>
    <row r="11" spans="8:8">
      <c r="A11" s="1">
        <v>10.0</v>
      </c>
      <c r="B11" s="2">
        <v>62.0</v>
      </c>
      <c r="C11" s="3">
        <v>170.0</v>
      </c>
      <c r="D11" s="4">
        <f t="shared" si="0"/>
        <v>10540.0</v>
      </c>
      <c r="E11" s="5">
        <f t="shared" si="1"/>
        <v>3844.0</v>
      </c>
    </row>
    <row r="12" spans="8:8">
      <c r="A12" s="1">
        <v>11.0</v>
      </c>
      <c r="B12" s="2">
        <v>80.0</v>
      </c>
      <c r="C12" s="3">
        <v>176.0</v>
      </c>
      <c r="D12" s="4">
        <f t="shared" si="0"/>
        <v>14080.0</v>
      </c>
      <c r="E12" s="5">
        <f t="shared" si="1"/>
        <v>6400.0</v>
      </c>
    </row>
    <row r="13" spans="8:8">
      <c r="A13" s="1">
        <v>12.0</v>
      </c>
      <c r="B13" s="2">
        <v>72.0</v>
      </c>
      <c r="C13" s="3">
        <v>179.0</v>
      </c>
      <c r="D13" s="4">
        <f t="shared" si="0"/>
        <v>12888.0</v>
      </c>
      <c r="E13" s="5">
        <f t="shared" si="1"/>
        <v>5184.0</v>
      </c>
    </row>
    <row r="14" spans="8:8">
      <c r="A14" s="1" t="s">
        <v>4</v>
      </c>
      <c r="B14" s="3">
        <f>SUM(B2:B13)</f>
        <v>894.0</v>
      </c>
      <c r="C14" s="3">
        <f>SUM(C2:C13)</f>
        <v>2117.0</v>
      </c>
      <c r="D14" s="3">
        <f>SUM(D2:D13)</f>
        <v>158668.0</v>
      </c>
      <c r="E14" s="3">
        <f>SUM(E2:E13)</f>
        <v>67748.0</v>
      </c>
    </row>
    <row r="16" spans="8:8">
      <c r="A16" s="6" t="s">
        <v>5</v>
      </c>
      <c r="B16" s="7">
        <f>B14^2</f>
        <v>799236.0</v>
      </c>
    </row>
    <row r="17" spans="8:8">
      <c r="A17" s="6" t="s">
        <v>6</v>
      </c>
      <c r="B17" s="7">
        <f>B14/12</f>
        <v>74.5</v>
      </c>
      <c r="C17" s="8">
        <f>C14/12</f>
        <v>176.41666666666666</v>
      </c>
    </row>
    <row r="19" spans="8:8">
      <c r="B19" t="s">
        <v>7</v>
      </c>
      <c r="C19">
        <f>((12*D14)-(B14*C14))/((12*E14)-B16)</f>
        <v>0.8310043668122271</v>
      </c>
    </row>
    <row r="20" spans="8:8">
      <c r="B20" t="s">
        <v>8</v>
      </c>
      <c r="C20">
        <f>C17-(C19*B17)</f>
        <v>114.5068413391561</v>
      </c>
    </row>
    <row r="24" spans="8:8">
      <c r="G24" t="s">
        <v>16</v>
      </c>
    </row>
    <row r="26" spans="8:8" ht="18.75">
      <c r="C26" s="2" t="s">
        <v>0</v>
      </c>
      <c r="D26" s="9" t="s">
        <v>10</v>
      </c>
      <c r="E26" t="s">
        <v>11</v>
      </c>
    </row>
    <row r="27" spans="8:8">
      <c r="C27" s="2">
        <v>74.0</v>
      </c>
      <c r="D27">
        <f>C27-$C$38</f>
        <v>2.0</v>
      </c>
      <c r="E27">
        <f>D27^2</f>
        <v>4.0</v>
      </c>
    </row>
    <row r="28" spans="8:8">
      <c r="C28" s="2">
        <v>92.0</v>
      </c>
      <c r="D28">
        <f t="shared" si="2" ref="D28:D38">C28-$C$38</f>
        <v>20.0</v>
      </c>
      <c r="E28">
        <f t="shared" si="3" ref="E28:E39">D28^2</f>
        <v>400.0</v>
      </c>
    </row>
    <row r="29" spans="8:8">
      <c r="C29" s="2">
        <v>63.0</v>
      </c>
      <c r="D29">
        <f t="shared" si="2"/>
        <v>-9.0</v>
      </c>
      <c r="E29">
        <f t="shared" si="3"/>
        <v>81.0</v>
      </c>
    </row>
    <row r="30" spans="8:8">
      <c r="C30" s="2">
        <v>72.0</v>
      </c>
      <c r="D30">
        <f t="shared" si="2"/>
        <v>0.0</v>
      </c>
      <c r="E30">
        <f t="shared" si="3"/>
        <v>0.0</v>
      </c>
    </row>
    <row r="31" spans="8:8">
      <c r="C31" s="2">
        <v>58.0</v>
      </c>
      <c r="D31">
        <f t="shared" si="2"/>
        <v>-14.0</v>
      </c>
      <c r="E31">
        <f t="shared" si="3"/>
        <v>196.0</v>
      </c>
    </row>
    <row r="32" spans="8:8">
      <c r="C32" s="2">
        <v>78.0</v>
      </c>
      <c r="D32">
        <f t="shared" si="2"/>
        <v>6.0</v>
      </c>
      <c r="E32">
        <f t="shared" si="3"/>
        <v>36.0</v>
      </c>
    </row>
    <row r="33" spans="8:8">
      <c r="C33" s="2">
        <v>85.0</v>
      </c>
      <c r="D33">
        <f t="shared" si="2"/>
        <v>13.0</v>
      </c>
      <c r="E33">
        <f t="shared" si="3"/>
        <v>169.0</v>
      </c>
    </row>
    <row r="34" spans="8:8">
      <c r="C34" s="2">
        <v>85.0</v>
      </c>
      <c r="D34">
        <f t="shared" si="2"/>
        <v>13.0</v>
      </c>
      <c r="E34">
        <f t="shared" si="3"/>
        <v>169.0</v>
      </c>
    </row>
    <row r="35" spans="8:8">
      <c r="C35" s="2">
        <v>73.0</v>
      </c>
      <c r="D35">
        <f t="shared" si="2"/>
        <v>1.0</v>
      </c>
      <c r="E35">
        <f t="shared" si="3"/>
        <v>1.0</v>
      </c>
    </row>
    <row r="36" spans="8:8">
      <c r="C36" s="2">
        <v>62.0</v>
      </c>
      <c r="D36">
        <f t="shared" si="2"/>
        <v>-10.0</v>
      </c>
      <c r="E36">
        <f t="shared" si="3"/>
        <v>100.0</v>
      </c>
    </row>
    <row r="37" spans="8:8">
      <c r="C37" s="2">
        <v>80.0</v>
      </c>
      <c r="D37">
        <f t="shared" si="2"/>
        <v>8.0</v>
      </c>
      <c r="E37">
        <f t="shared" si="3"/>
        <v>64.0</v>
      </c>
    </row>
    <row r="38" spans="8:8">
      <c r="C38" s="2">
        <v>72.0</v>
      </c>
      <c r="D38">
        <f t="shared" si="2"/>
        <v>0.0</v>
      </c>
      <c r="E38">
        <f t="shared" si="3"/>
        <v>0.0</v>
      </c>
    </row>
    <row r="39" spans="8:8">
      <c r="C39" t="s">
        <v>12</v>
      </c>
      <c r="D39">
        <f>SUM(D27:D38)</f>
        <v>30.0</v>
      </c>
      <c r="E39">
        <f>SUM(E27:E38)</f>
        <v>1220.0</v>
      </c>
    </row>
    <row r="40" spans="8:8">
      <c r="C40" t="s">
        <v>6</v>
      </c>
      <c r="D40">
        <f>D39/12</f>
        <v>2.5</v>
      </c>
    </row>
    <row r="43" spans="8:8">
      <c r="C43" t="s">
        <v>9</v>
      </c>
      <c r="D43">
        <f>B3-B6</f>
        <v>34.0</v>
      </c>
    </row>
    <row r="45" spans="8:8">
      <c r="C45" t="s">
        <v>13</v>
      </c>
      <c r="D45">
        <f>E39/12</f>
        <v>101.66666666666667</v>
      </c>
    </row>
    <row r="47" spans="8:8">
      <c r="C47" t="s">
        <v>14</v>
      </c>
      <c r="E47">
        <f>SQRT(D45)</f>
        <v>10.082988974836116</v>
      </c>
    </row>
    <row r="49" spans="8:8">
      <c r="C49" t="s">
        <v>15</v>
      </c>
      <c r="F49">
        <f>E47/D40</f>
        <v>4.033195589934446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merca</dc:creator>
  <cp:lastModifiedBy>mercadosanchezanahifernanda@gmail.com</cp:lastModifiedBy>
  <dcterms:created xsi:type="dcterms:W3CDTF">2015-06-05T23:17:20Z</dcterms:created>
  <dcterms:modified xsi:type="dcterms:W3CDTF">2024-04-16T04:59:17Z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90faff4c81b6407b966a92357ce82ad5</vt:lpwstr>
  </property>
</Properties>
</file>