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ONTES\Documents\Luis Montes Trabajos\2do Semestre Universidad\Desarrollo Sustentable\"/>
    </mc:Choice>
  </mc:AlternateContent>
  <xr:revisionPtr revIDLastSave="0" documentId="8_{256DFA14-A004-1C49-9283-A546F67D6B77}" xr6:coauthVersionLast="47" xr6:coauthVersionMax="47" xr10:uidLastSave="{00000000-0000-0000-0000-000000000000}"/>
  <bookViews>
    <workbookView xWindow="0" yWindow="0" windowWidth="20490" windowHeight="8445" xr2:uid="{00000000-000D-0000-FFFF-FFFF00000000}"/>
  </bookViews>
  <sheets>
    <sheet name="Hoj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C28" i="1"/>
  <c r="D28" i="1"/>
  <c r="F28" i="1"/>
  <c r="C29" i="1"/>
  <c r="D29" i="1"/>
  <c r="F29" i="1"/>
  <c r="C30" i="1"/>
  <c r="D30" i="1"/>
  <c r="F30" i="1"/>
  <c r="C31" i="1"/>
  <c r="D31" i="1"/>
  <c r="F31" i="1"/>
  <c r="C32" i="1"/>
  <c r="D32" i="1"/>
  <c r="F32" i="1"/>
  <c r="C33" i="1"/>
  <c r="D33" i="1"/>
  <c r="F33" i="1"/>
  <c r="C34" i="1"/>
  <c r="D34" i="1"/>
  <c r="F34" i="1"/>
  <c r="C35" i="1"/>
  <c r="D35" i="1"/>
  <c r="F35" i="1"/>
  <c r="C36" i="1"/>
  <c r="D36" i="1"/>
  <c r="F36" i="1"/>
  <c r="C37" i="1"/>
  <c r="D37" i="1"/>
  <c r="F37" i="1"/>
  <c r="C38" i="1"/>
  <c r="D38" i="1"/>
  <c r="F38" i="1"/>
  <c r="C39" i="1"/>
  <c r="D39" i="1"/>
  <c r="F39" i="1"/>
  <c r="F40" i="1"/>
  <c r="I31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I30" i="1"/>
  <c r="I33" i="1"/>
  <c r="I29" i="1"/>
  <c r="B17" i="1"/>
  <c r="C20" i="1"/>
  <c r="C17" i="1"/>
  <c r="C21" i="1"/>
  <c r="E6" i="1"/>
  <c r="E7" i="1"/>
  <c r="E8" i="1"/>
  <c r="E9" i="1"/>
  <c r="E10" i="1"/>
  <c r="E11" i="1"/>
  <c r="E12" i="1"/>
  <c r="E13" i="1"/>
  <c r="E14" i="1"/>
  <c r="E15" i="1"/>
  <c r="E16" i="1"/>
  <c r="E5" i="1"/>
  <c r="E17" i="1"/>
  <c r="D6" i="1"/>
  <c r="D7" i="1"/>
  <c r="D8" i="1"/>
  <c r="D9" i="1"/>
  <c r="D10" i="1"/>
  <c r="D11" i="1"/>
  <c r="D12" i="1"/>
  <c r="D13" i="1"/>
  <c r="D14" i="1"/>
  <c r="D15" i="1"/>
  <c r="D16" i="1"/>
  <c r="D5" i="1"/>
  <c r="D17" i="1"/>
  <c r="C19" i="1"/>
  <c r="C22" i="1"/>
  <c r="C23" i="1"/>
  <c r="I32" i="1"/>
  <c r="C40" i="1"/>
  <c r="D40" i="1"/>
</calcChain>
</file>

<file path=xl/sharedStrings.xml><?xml version="1.0" encoding="utf-8"?>
<sst xmlns="http://schemas.openxmlformats.org/spreadsheetml/2006/main" count="24" uniqueCount="21">
  <si>
    <t>XY</t>
  </si>
  <si>
    <t>SUMATORIA</t>
  </si>
  <si>
    <t>SUMA "X" *X</t>
  </si>
  <si>
    <t>ORDENADA</t>
  </si>
  <si>
    <t xml:space="preserve">Peso </t>
  </si>
  <si>
    <t>Altura</t>
  </si>
  <si>
    <t>X*2</t>
  </si>
  <si>
    <t>MEDIA DE X</t>
  </si>
  <si>
    <t>PENDIENTE</t>
  </si>
  <si>
    <t>MEDIA DE Y</t>
  </si>
  <si>
    <t>Num.</t>
  </si>
  <si>
    <t>Media</t>
  </si>
  <si>
    <t>X-Media</t>
  </si>
  <si>
    <t>Valor Absoluto</t>
  </si>
  <si>
    <t>X-Media*2</t>
  </si>
  <si>
    <t>Mediana</t>
  </si>
  <si>
    <t>Desviacion. Mediana</t>
  </si>
  <si>
    <t>varianza</t>
  </si>
  <si>
    <t>Rango</t>
  </si>
  <si>
    <t>Deesviacion Tipica</t>
  </si>
  <si>
    <t>Montes Amador Luis Arturo 2 "3"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</si>
</sst>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165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2" borderId="6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164" fontId="0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'Hoja 1'!$B$5:$B$16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'Hoja 1'!$C$5:$C$16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03-8449-A55C-E8C71B809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66703744"/>
        <c:axId val="-1966698304"/>
      </c:scatterChart>
      <c:valAx>
        <c:axId val="-196670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1966698304"/>
        <c:crosses val="autoZero"/>
        <c:crossBetween val="midCat"/>
      </c:valAx>
      <c:valAx>
        <c:axId val="-196669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1966703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3</xdr:row>
      <xdr:rowOff>19050</xdr:rowOff>
    </xdr:from>
    <xdr:to>
      <xdr:col>12</xdr:col>
      <xdr:colOff>371475</xdr:colOff>
      <xdr:row>19</xdr:row>
      <xdr:rowOff>42861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I40"/>
  <sheetViews>
    <sheetView tabSelected="1" zoomScale="87" zoomScaleNormal="87" workbookViewId="0">
      <selection activeCell="O12" sqref="O12"/>
    </sheetView>
  </sheetViews>
  <sheetFormatPr defaultColWidth="12.5390625" defaultRowHeight="15.75" customHeight="1" x14ac:dyDescent="0.15"/>
  <cols>
    <col min="8" max="8" width="21.7109375" customWidth="1"/>
  </cols>
  <sheetData>
    <row r="2" spans="1:9" ht="15.75" customHeight="1" x14ac:dyDescent="0.15">
      <c r="E2" s="23" t="s">
        <v>20</v>
      </c>
      <c r="F2" s="23"/>
      <c r="G2" s="23"/>
      <c r="H2" s="23"/>
      <c r="I2" s="23"/>
    </row>
    <row r="4" spans="1:9" ht="15.75" customHeight="1" x14ac:dyDescent="0.15">
      <c r="A4" s="11" t="s">
        <v>10</v>
      </c>
      <c r="B4" s="11" t="s">
        <v>4</v>
      </c>
      <c r="C4" s="11" t="s">
        <v>5</v>
      </c>
      <c r="D4" s="11" t="s">
        <v>0</v>
      </c>
      <c r="E4" s="11" t="s">
        <v>6</v>
      </c>
    </row>
    <row r="5" spans="1:9" ht="12.75" x14ac:dyDescent="0.15">
      <c r="A5" s="8">
        <v>1</v>
      </c>
      <c r="B5" s="3">
        <v>74</v>
      </c>
      <c r="C5" s="3">
        <v>168</v>
      </c>
      <c r="D5" s="3">
        <f>B5*C5</f>
        <v>12432</v>
      </c>
      <c r="E5" s="4">
        <f>B5*B5</f>
        <v>5476</v>
      </c>
    </row>
    <row r="6" spans="1:9" ht="12.75" x14ac:dyDescent="0.15">
      <c r="A6" s="8">
        <v>2</v>
      </c>
      <c r="B6" s="3">
        <v>92</v>
      </c>
      <c r="C6" s="3">
        <v>196</v>
      </c>
      <c r="D6" s="3">
        <f t="shared" ref="D6:D16" si="0">B6*C6</f>
        <v>18032</v>
      </c>
      <c r="E6" s="4">
        <f t="shared" ref="E6:E16" si="1">B6*B6</f>
        <v>8464</v>
      </c>
    </row>
    <row r="7" spans="1:9" ht="12.75" x14ac:dyDescent="0.15">
      <c r="A7" s="8">
        <v>3</v>
      </c>
      <c r="B7" s="3">
        <v>63</v>
      </c>
      <c r="C7" s="3">
        <v>170</v>
      </c>
      <c r="D7" s="3">
        <f t="shared" si="0"/>
        <v>10710</v>
      </c>
      <c r="E7" s="4">
        <f t="shared" si="1"/>
        <v>3969</v>
      </c>
    </row>
    <row r="8" spans="1:9" ht="12.75" x14ac:dyDescent="0.15">
      <c r="A8" s="8">
        <v>4</v>
      </c>
      <c r="B8" s="3">
        <v>72</v>
      </c>
      <c r="C8" s="3">
        <v>175</v>
      </c>
      <c r="D8" s="3">
        <f t="shared" si="0"/>
        <v>12600</v>
      </c>
      <c r="E8" s="4">
        <f t="shared" si="1"/>
        <v>5184</v>
      </c>
    </row>
    <row r="9" spans="1:9" ht="12.75" x14ac:dyDescent="0.15">
      <c r="A9" s="8">
        <v>5</v>
      </c>
      <c r="B9" s="3">
        <v>58</v>
      </c>
      <c r="C9" s="3">
        <v>162</v>
      </c>
      <c r="D9" s="3">
        <f t="shared" si="0"/>
        <v>9396</v>
      </c>
      <c r="E9" s="4">
        <f t="shared" si="1"/>
        <v>3364</v>
      </c>
    </row>
    <row r="10" spans="1:9" ht="12.75" x14ac:dyDescent="0.15">
      <c r="A10" s="8">
        <v>6</v>
      </c>
      <c r="B10" s="3">
        <v>78</v>
      </c>
      <c r="C10" s="3">
        <v>169</v>
      </c>
      <c r="D10" s="3">
        <f t="shared" si="0"/>
        <v>13182</v>
      </c>
      <c r="E10" s="4">
        <f t="shared" si="1"/>
        <v>6084</v>
      </c>
    </row>
    <row r="11" spans="1:9" ht="12.75" x14ac:dyDescent="0.15">
      <c r="A11" s="8">
        <v>7</v>
      </c>
      <c r="B11" s="3">
        <v>85</v>
      </c>
      <c r="C11" s="3">
        <v>190</v>
      </c>
      <c r="D11" s="3">
        <f t="shared" si="0"/>
        <v>16150</v>
      </c>
      <c r="E11" s="4">
        <f t="shared" si="1"/>
        <v>7225</v>
      </c>
    </row>
    <row r="12" spans="1:9" ht="12.75" x14ac:dyDescent="0.15">
      <c r="A12" s="8">
        <v>8</v>
      </c>
      <c r="B12" s="3">
        <v>85</v>
      </c>
      <c r="C12" s="3">
        <v>186</v>
      </c>
      <c r="D12" s="3">
        <f t="shared" si="0"/>
        <v>15810</v>
      </c>
      <c r="E12" s="4">
        <f t="shared" si="1"/>
        <v>7225</v>
      </c>
    </row>
    <row r="13" spans="1:9" ht="12.75" x14ac:dyDescent="0.15">
      <c r="A13" s="8">
        <v>9</v>
      </c>
      <c r="B13" s="3">
        <v>73</v>
      </c>
      <c r="C13" s="3">
        <v>176</v>
      </c>
      <c r="D13" s="3">
        <f t="shared" si="0"/>
        <v>12848</v>
      </c>
      <c r="E13" s="4">
        <f t="shared" si="1"/>
        <v>5329</v>
      </c>
    </row>
    <row r="14" spans="1:9" ht="12.75" x14ac:dyDescent="0.15">
      <c r="A14" s="8">
        <v>10</v>
      </c>
      <c r="B14" s="3">
        <v>62</v>
      </c>
      <c r="C14" s="3">
        <v>170</v>
      </c>
      <c r="D14" s="3">
        <f t="shared" si="0"/>
        <v>10540</v>
      </c>
      <c r="E14" s="4">
        <f t="shared" si="1"/>
        <v>3844</v>
      </c>
    </row>
    <row r="15" spans="1:9" ht="12.75" x14ac:dyDescent="0.15">
      <c r="A15" s="8">
        <v>11</v>
      </c>
      <c r="B15" s="3">
        <v>80</v>
      </c>
      <c r="C15" s="3">
        <v>176</v>
      </c>
      <c r="D15" s="3">
        <f t="shared" si="0"/>
        <v>14080</v>
      </c>
      <c r="E15" s="4">
        <f t="shared" si="1"/>
        <v>6400</v>
      </c>
    </row>
    <row r="16" spans="1:9" ht="12.75" x14ac:dyDescent="0.15">
      <c r="A16" s="8">
        <v>12</v>
      </c>
      <c r="B16" s="3">
        <v>72</v>
      </c>
      <c r="C16" s="3">
        <v>179</v>
      </c>
      <c r="D16" s="3">
        <f t="shared" si="0"/>
        <v>12888</v>
      </c>
      <c r="E16" s="4">
        <f t="shared" si="1"/>
        <v>5184</v>
      </c>
    </row>
    <row r="17" spans="1:9" ht="12.75" x14ac:dyDescent="0.15">
      <c r="A17" s="9" t="s">
        <v>1</v>
      </c>
      <c r="B17" s="10">
        <f>SUM(B5:B16)</f>
        <v>894</v>
      </c>
      <c r="C17" s="5">
        <f>SUM(C5:C16)</f>
        <v>2117</v>
      </c>
      <c r="D17" s="6">
        <f>SUM(D5:D16)</f>
        <v>158668</v>
      </c>
      <c r="E17" s="7">
        <f t="shared" ref="E17" si="2">SUM(E5:E16)</f>
        <v>67748</v>
      </c>
    </row>
    <row r="19" spans="1:9" ht="12.75" x14ac:dyDescent="0.15">
      <c r="B19" s="20" t="s">
        <v>2</v>
      </c>
      <c r="C19" s="1">
        <f>B17*B17</f>
        <v>799236</v>
      </c>
    </row>
    <row r="20" spans="1:9" ht="15.75" customHeight="1" x14ac:dyDescent="0.15">
      <c r="B20" s="21" t="s">
        <v>7</v>
      </c>
      <c r="C20">
        <f>B17/12</f>
        <v>74.5</v>
      </c>
    </row>
    <row r="21" spans="1:9" ht="15.75" customHeight="1" x14ac:dyDescent="0.15">
      <c r="B21" s="20" t="s">
        <v>9</v>
      </c>
      <c r="C21" s="2">
        <f>C17/12</f>
        <v>176.41666666666666</v>
      </c>
      <c r="D21" s="2"/>
    </row>
    <row r="22" spans="1:9" ht="15.75" customHeight="1" x14ac:dyDescent="0.15">
      <c r="B22" s="21" t="s">
        <v>8</v>
      </c>
      <c r="C22">
        <f>((12*D17)-(B17*C17))/((12*E17)-C19)</f>
        <v>0.83100436681222711</v>
      </c>
    </row>
    <row r="23" spans="1:9" ht="15" customHeight="1" x14ac:dyDescent="0.15">
      <c r="B23" s="20" t="s">
        <v>3</v>
      </c>
      <c r="C23">
        <f>C21-C22*C20</f>
        <v>114.50684133915573</v>
      </c>
    </row>
    <row r="25" spans="1:9" ht="12.75" x14ac:dyDescent="0.15"/>
    <row r="27" spans="1:9" ht="15.75" customHeight="1" x14ac:dyDescent="0.15">
      <c r="A27" s="11" t="s">
        <v>10</v>
      </c>
      <c r="B27" s="11" t="s">
        <v>4</v>
      </c>
      <c r="C27" s="11" t="s">
        <v>11</v>
      </c>
      <c r="D27" s="11" t="s">
        <v>12</v>
      </c>
      <c r="E27" s="11" t="s">
        <v>13</v>
      </c>
      <c r="F27" s="11" t="s">
        <v>14</v>
      </c>
    </row>
    <row r="28" spans="1:9" ht="15.75" customHeight="1" x14ac:dyDescent="0.15">
      <c r="A28" s="8">
        <v>1</v>
      </c>
      <c r="B28" s="3">
        <v>74</v>
      </c>
      <c r="C28" s="3">
        <f>B40/12</f>
        <v>74.5</v>
      </c>
      <c r="D28" s="3">
        <f>B28-C28</f>
        <v>-0.5</v>
      </c>
      <c r="E28" s="4">
        <f>ABS(D28)</f>
        <v>0.5</v>
      </c>
      <c r="F28" s="4">
        <f>D28*D28</f>
        <v>0.25</v>
      </c>
    </row>
    <row r="29" spans="1:9" ht="15.75" customHeight="1" x14ac:dyDescent="0.15">
      <c r="A29" s="8">
        <v>2</v>
      </c>
      <c r="B29" s="3">
        <v>92</v>
      </c>
      <c r="C29" s="3">
        <f>C28</f>
        <v>74.5</v>
      </c>
      <c r="D29" s="3">
        <f t="shared" ref="D29:D39" si="3">B29-C29</f>
        <v>17.5</v>
      </c>
      <c r="E29" s="4">
        <f t="shared" ref="E29:E39" si="4">ABS(D29)</f>
        <v>17.5</v>
      </c>
      <c r="F29" s="4">
        <f t="shared" ref="F29:F39" si="5">D29*D29</f>
        <v>306.25</v>
      </c>
      <c r="H29" s="15" t="s">
        <v>15</v>
      </c>
      <c r="I29" s="18">
        <f>MEDIAN(B28:B39)</f>
        <v>73.5</v>
      </c>
    </row>
    <row r="30" spans="1:9" ht="15.75" customHeight="1" x14ac:dyDescent="0.15">
      <c r="A30" s="8">
        <v>3</v>
      </c>
      <c r="B30" s="3">
        <v>63</v>
      </c>
      <c r="C30" s="3">
        <f t="shared" ref="C30:C39" si="6">C29</f>
        <v>74.5</v>
      </c>
      <c r="D30" s="3">
        <f t="shared" si="3"/>
        <v>-11.5</v>
      </c>
      <c r="E30" s="4">
        <f t="shared" si="4"/>
        <v>11.5</v>
      </c>
      <c r="F30" s="4">
        <f t="shared" si="5"/>
        <v>132.25</v>
      </c>
      <c r="H30" s="16" t="s">
        <v>16</v>
      </c>
      <c r="I30" s="22">
        <f>E40/12</f>
        <v>7.916666666666667</v>
      </c>
    </row>
    <row r="31" spans="1:9" ht="15.75" customHeight="1" x14ac:dyDescent="0.15">
      <c r="A31" s="8">
        <v>4</v>
      </c>
      <c r="B31" s="3">
        <v>72</v>
      </c>
      <c r="C31" s="3">
        <f t="shared" si="6"/>
        <v>74.5</v>
      </c>
      <c r="D31" s="3">
        <f t="shared" si="3"/>
        <v>-2.5</v>
      </c>
      <c r="E31" s="4">
        <f t="shared" si="4"/>
        <v>2.5</v>
      </c>
      <c r="F31" s="4">
        <f t="shared" si="5"/>
        <v>6.25</v>
      </c>
      <c r="H31" s="16" t="s">
        <v>17</v>
      </c>
      <c r="I31" s="22">
        <f>F40/12</f>
        <v>95.416666666666671</v>
      </c>
    </row>
    <row r="32" spans="1:9" ht="15.75" customHeight="1" x14ac:dyDescent="0.15">
      <c r="A32" s="8">
        <v>5</v>
      </c>
      <c r="B32" s="3">
        <v>58</v>
      </c>
      <c r="C32" s="3">
        <f t="shared" si="6"/>
        <v>74.5</v>
      </c>
      <c r="D32" s="3">
        <f t="shared" si="3"/>
        <v>-16.5</v>
      </c>
      <c r="E32" s="4">
        <f t="shared" si="4"/>
        <v>16.5</v>
      </c>
      <c r="F32" s="4">
        <f t="shared" si="5"/>
        <v>272.25</v>
      </c>
      <c r="H32" s="16" t="s">
        <v>19</v>
      </c>
      <c r="I32" s="22">
        <f>SQRT(I31)</f>
        <v>9.7681455080617354</v>
      </c>
    </row>
    <row r="33" spans="1:9" ht="15.75" customHeight="1" x14ac:dyDescent="0.15">
      <c r="A33" s="8">
        <v>6</v>
      </c>
      <c r="B33" s="3">
        <v>78</v>
      </c>
      <c r="C33" s="3">
        <f t="shared" si="6"/>
        <v>74.5</v>
      </c>
      <c r="D33" s="3">
        <f t="shared" si="3"/>
        <v>3.5</v>
      </c>
      <c r="E33" s="4">
        <f t="shared" si="4"/>
        <v>3.5</v>
      </c>
      <c r="F33" s="4">
        <f t="shared" si="5"/>
        <v>12.25</v>
      </c>
      <c r="H33" s="17" t="s">
        <v>18</v>
      </c>
      <c r="I33" s="19">
        <f>MAX(B28:B39)-MIN(B28:B39)</f>
        <v>34</v>
      </c>
    </row>
    <row r="34" spans="1:9" ht="15.75" customHeight="1" x14ac:dyDescent="0.15">
      <c r="A34" s="8">
        <v>7</v>
      </c>
      <c r="B34" s="3">
        <v>85</v>
      </c>
      <c r="C34" s="3">
        <f t="shared" si="6"/>
        <v>74.5</v>
      </c>
      <c r="D34" s="3">
        <f t="shared" si="3"/>
        <v>10.5</v>
      </c>
      <c r="E34" s="4">
        <f t="shared" si="4"/>
        <v>10.5</v>
      </c>
      <c r="F34" s="4">
        <f t="shared" si="5"/>
        <v>110.25</v>
      </c>
    </row>
    <row r="35" spans="1:9" ht="15.75" customHeight="1" x14ac:dyDescent="0.15">
      <c r="A35" s="8">
        <v>8</v>
      </c>
      <c r="B35" s="3">
        <v>85</v>
      </c>
      <c r="C35" s="3">
        <f t="shared" si="6"/>
        <v>74.5</v>
      </c>
      <c r="D35" s="3">
        <f t="shared" si="3"/>
        <v>10.5</v>
      </c>
      <c r="E35" s="4">
        <f t="shared" si="4"/>
        <v>10.5</v>
      </c>
      <c r="F35" s="4">
        <f t="shared" si="5"/>
        <v>110.25</v>
      </c>
    </row>
    <row r="36" spans="1:9" ht="15.75" customHeight="1" x14ac:dyDescent="0.15">
      <c r="A36" s="8">
        <v>9</v>
      </c>
      <c r="B36" s="3">
        <v>73</v>
      </c>
      <c r="C36" s="3">
        <f t="shared" si="6"/>
        <v>74.5</v>
      </c>
      <c r="D36" s="3">
        <f t="shared" si="3"/>
        <v>-1.5</v>
      </c>
      <c r="E36" s="4">
        <f t="shared" si="4"/>
        <v>1.5</v>
      </c>
      <c r="F36" s="4">
        <f t="shared" si="5"/>
        <v>2.25</v>
      </c>
    </row>
    <row r="37" spans="1:9" ht="15.75" customHeight="1" x14ac:dyDescent="0.15">
      <c r="A37" s="8">
        <v>10</v>
      </c>
      <c r="B37" s="3">
        <v>62</v>
      </c>
      <c r="C37" s="3">
        <f t="shared" si="6"/>
        <v>74.5</v>
      </c>
      <c r="D37" s="3">
        <f t="shared" si="3"/>
        <v>-12.5</v>
      </c>
      <c r="E37" s="4">
        <f t="shared" si="4"/>
        <v>12.5</v>
      </c>
      <c r="F37" s="4">
        <f t="shared" si="5"/>
        <v>156.25</v>
      </c>
    </row>
    <row r="38" spans="1:9" ht="15.75" customHeight="1" x14ac:dyDescent="0.15">
      <c r="A38" s="8">
        <v>11</v>
      </c>
      <c r="B38" s="3">
        <v>80</v>
      </c>
      <c r="C38" s="3">
        <f t="shared" si="6"/>
        <v>74.5</v>
      </c>
      <c r="D38" s="3">
        <f t="shared" si="3"/>
        <v>5.5</v>
      </c>
      <c r="E38" s="4">
        <f t="shared" si="4"/>
        <v>5.5</v>
      </c>
      <c r="F38" s="4">
        <f t="shared" si="5"/>
        <v>30.25</v>
      </c>
    </row>
    <row r="39" spans="1:9" ht="15.75" customHeight="1" x14ac:dyDescent="0.15">
      <c r="A39" s="8">
        <v>12</v>
      </c>
      <c r="B39" s="3">
        <v>72</v>
      </c>
      <c r="C39" s="3">
        <f t="shared" si="6"/>
        <v>74.5</v>
      </c>
      <c r="D39" s="3">
        <f t="shared" si="3"/>
        <v>-2.5</v>
      </c>
      <c r="E39" s="4">
        <f t="shared" si="4"/>
        <v>2.5</v>
      </c>
      <c r="F39" s="4">
        <f t="shared" si="5"/>
        <v>6.25</v>
      </c>
    </row>
    <row r="40" spans="1:9" ht="15.75" customHeight="1" x14ac:dyDescent="0.15">
      <c r="A40" s="9" t="s">
        <v>1</v>
      </c>
      <c r="B40" s="10">
        <f>SUM(B28:B39)</f>
        <v>894</v>
      </c>
      <c r="C40" s="12">
        <f>SUM(C28:C39)</f>
        <v>894</v>
      </c>
      <c r="D40" s="13">
        <f>SUM(D28:D39)</f>
        <v>0</v>
      </c>
      <c r="E40" s="14">
        <f t="shared" ref="E40:F40" si="7">SUM(E28:E39)</f>
        <v>95</v>
      </c>
      <c r="F40" s="14">
        <f t="shared" si="7"/>
        <v>1145</v>
      </c>
    </row>
  </sheetData>
  <mergeCells count="1">
    <mergeCell ref="E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MONTES</dc:creator>
  <cp:lastModifiedBy>MONTES</cp:lastModifiedBy>
  <dcterms:created xsi:type="dcterms:W3CDTF">2024-04-15T22:42:38Z</dcterms:created>
  <dcterms:modified xsi:type="dcterms:W3CDTF">2024-04-15T22:42:38Z</dcterms:modified>
</cp:coreProperties>
</file>