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20490" windowHeight="7050" activeTab="1"/>
  </bookViews>
  <sheets>
    <sheet name="Hoja1" sheetId="1" r:id="rId1"/>
    <sheet name="Hoja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B15" i="2"/>
  <c r="D4" i="2"/>
  <c r="D7" i="2"/>
  <c r="D8" i="2"/>
  <c r="D11" i="2"/>
  <c r="D12" i="2"/>
  <c r="C13" i="2"/>
  <c r="D13" i="2" s="1"/>
  <c r="C12" i="2"/>
  <c r="C11" i="2"/>
  <c r="C10" i="2"/>
  <c r="D10" i="2" s="1"/>
  <c r="C9" i="2"/>
  <c r="D9" i="2" s="1"/>
  <c r="C8" i="2"/>
  <c r="C7" i="2"/>
  <c r="C6" i="2"/>
  <c r="D6" i="2" s="1"/>
  <c r="C5" i="2"/>
  <c r="D5" i="2" s="1"/>
  <c r="C4" i="2"/>
  <c r="C3" i="2"/>
  <c r="D3" i="2" s="1"/>
  <c r="C2" i="2"/>
  <c r="D2" i="2" s="1"/>
  <c r="D14" i="2" l="1"/>
  <c r="G2" i="2" s="1"/>
  <c r="G3" i="2" s="1"/>
  <c r="B14" i="2" l="1"/>
  <c r="B19" i="1"/>
  <c r="B20" i="1"/>
  <c r="C18" i="1"/>
  <c r="B18" i="1"/>
  <c r="B16" i="1"/>
  <c r="E14" i="1"/>
  <c r="D14" i="1"/>
  <c r="C14" i="1"/>
  <c r="B14" i="1"/>
  <c r="E5" i="1"/>
  <c r="E6" i="1"/>
  <c r="E7" i="1"/>
  <c r="E8" i="1"/>
  <c r="E9" i="1"/>
  <c r="E10" i="1"/>
  <c r="E11" i="1"/>
  <c r="E12" i="1"/>
  <c r="E13" i="1"/>
  <c r="E4" i="1"/>
  <c r="E3" i="1"/>
  <c r="E2" i="1"/>
  <c r="D5" i="1"/>
  <c r="D6" i="1"/>
  <c r="D7" i="1"/>
  <c r="D8" i="1"/>
  <c r="D9" i="1"/>
  <c r="D10" i="1"/>
  <c r="D11" i="1"/>
  <c r="D12" i="1"/>
  <c r="D13" i="1"/>
  <c r="D4" i="1"/>
  <c r="D3" i="1"/>
  <c r="D2" i="1"/>
</calcChain>
</file>

<file path=xl/sharedStrings.xml><?xml version="1.0" encoding="utf-8"?>
<sst xmlns="http://schemas.openxmlformats.org/spreadsheetml/2006/main" count="19" uniqueCount="19">
  <si>
    <t>ALTURA</t>
  </si>
  <si>
    <t>PESO</t>
  </si>
  <si>
    <t>No. De Personas</t>
  </si>
  <si>
    <t>XY</t>
  </si>
  <si>
    <t>X2</t>
  </si>
  <si>
    <t>sumatoriaa</t>
  </si>
  <si>
    <t>suma 2</t>
  </si>
  <si>
    <t>ORDENADA</t>
  </si>
  <si>
    <t>MEDIA</t>
  </si>
  <si>
    <t>PENSIDENTE</t>
  </si>
  <si>
    <t>RANGO</t>
  </si>
  <si>
    <t>PERSONAS</t>
  </si>
  <si>
    <t>XI</t>
  </si>
  <si>
    <t>XI-X</t>
  </si>
  <si>
    <t>(XI-X)2</t>
  </si>
  <si>
    <t>SUMATORIA</t>
  </si>
  <si>
    <t>σ^2=</t>
  </si>
  <si>
    <t>σ =</t>
  </si>
  <si>
    <t>CV=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</si>
</sst>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/>
    <xf numFmtId="164" fontId="0" fillId="0" borderId="1" xfId="0" applyNumberFormat="1" applyBorder="1"/>
    <xf numFmtId="0" fontId="0" fillId="3" borderId="0" xfId="0" applyFill="1" applyBorder="1" applyAlignment="1">
      <alignment horizontal="center" vertical="center"/>
    </xf>
    <xf numFmtId="0" fontId="0" fillId="0" borderId="2" xfId="0" applyBorder="1"/>
    <xf numFmtId="2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3-4C97-9A46-0580E067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17199"/>
        <c:axId val="464118031"/>
      </c:scatterChart>
      <c:valAx>
        <c:axId val="46411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118031"/>
        <c:crosses val="autoZero"/>
        <c:crossBetween val="midCat"/>
      </c:valAx>
      <c:valAx>
        <c:axId val="4641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6411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0</xdr:row>
      <xdr:rowOff>38099</xdr:rowOff>
    </xdr:from>
    <xdr:to>
      <xdr:col>12</xdr:col>
      <xdr:colOff>180974</xdr:colOff>
      <xdr:row>20</xdr:row>
      <xdr:rowOff>123824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E19" sqref="E19"/>
    </sheetView>
  </sheetViews>
  <sheetFormatPr baseColWidth="10" defaultRowHeight="15" x14ac:dyDescent="0.25"/>
  <cols>
    <col min="1" max="1" width="16.28515625" customWidth="1"/>
  </cols>
  <sheetData>
    <row r="1" spans="1:5" x14ac:dyDescent="0.25">
      <c r="A1" s="14" t="s">
        <v>2</v>
      </c>
      <c r="B1" s="10" t="s">
        <v>1</v>
      </c>
      <c r="C1" s="11" t="s">
        <v>0</v>
      </c>
      <c r="D1" s="12" t="s">
        <v>3</v>
      </c>
      <c r="E1" s="13" t="s">
        <v>4</v>
      </c>
    </row>
    <row r="2" spans="1:5" x14ac:dyDescent="0.25">
      <c r="A2" s="15">
        <v>1</v>
      </c>
      <c r="B2" s="5">
        <v>74</v>
      </c>
      <c r="C2" s="6">
        <v>168</v>
      </c>
      <c r="D2" s="7">
        <f>B2*C2</f>
        <v>12432</v>
      </c>
      <c r="E2" s="8">
        <f>B2*B2</f>
        <v>5476</v>
      </c>
    </row>
    <row r="3" spans="1:5" x14ac:dyDescent="0.25">
      <c r="A3" s="15">
        <v>2</v>
      </c>
      <c r="B3" s="5">
        <v>92</v>
      </c>
      <c r="C3" s="6">
        <v>196</v>
      </c>
      <c r="D3" s="7">
        <f>C3*B3</f>
        <v>18032</v>
      </c>
      <c r="E3" s="8">
        <f>B3*B3</f>
        <v>8464</v>
      </c>
    </row>
    <row r="4" spans="1:5" x14ac:dyDescent="0.25">
      <c r="A4" s="15">
        <v>3</v>
      </c>
      <c r="B4" s="5">
        <v>63</v>
      </c>
      <c r="C4" s="6">
        <v>170</v>
      </c>
      <c r="D4" s="7">
        <f>C4*B4</f>
        <v>10710</v>
      </c>
      <c r="E4" s="8">
        <f>B4*B4</f>
        <v>3969</v>
      </c>
    </row>
    <row r="5" spans="1:5" x14ac:dyDescent="0.25">
      <c r="A5" s="15">
        <v>4</v>
      </c>
      <c r="B5" s="5">
        <v>72</v>
      </c>
      <c r="C5" s="6">
        <v>175</v>
      </c>
      <c r="D5" s="7">
        <f t="shared" ref="D5" si="0">B5*C5</f>
        <v>12600</v>
      </c>
      <c r="E5" s="8">
        <f t="shared" ref="E5:E13" si="1">B5*B5</f>
        <v>5184</v>
      </c>
    </row>
    <row r="6" spans="1:5" x14ac:dyDescent="0.25">
      <c r="A6" s="15">
        <v>5</v>
      </c>
      <c r="B6" s="5">
        <v>58</v>
      </c>
      <c r="C6" s="6">
        <v>162</v>
      </c>
      <c r="D6" s="7">
        <f t="shared" ref="D6:D7" si="2">C6*B6</f>
        <v>9396</v>
      </c>
      <c r="E6" s="8">
        <f t="shared" si="1"/>
        <v>3364</v>
      </c>
    </row>
    <row r="7" spans="1:5" x14ac:dyDescent="0.25">
      <c r="A7" s="15">
        <v>6</v>
      </c>
      <c r="B7" s="5">
        <v>78</v>
      </c>
      <c r="C7" s="6">
        <v>169</v>
      </c>
      <c r="D7" s="7">
        <f t="shared" si="2"/>
        <v>13182</v>
      </c>
      <c r="E7" s="8">
        <f t="shared" si="1"/>
        <v>6084</v>
      </c>
    </row>
    <row r="8" spans="1:5" x14ac:dyDescent="0.25">
      <c r="A8" s="15">
        <v>7</v>
      </c>
      <c r="B8" s="5">
        <v>85</v>
      </c>
      <c r="C8" s="6">
        <v>190</v>
      </c>
      <c r="D8" s="7">
        <f t="shared" ref="D8" si="3">B8*C8</f>
        <v>16150</v>
      </c>
      <c r="E8" s="8">
        <f t="shared" si="1"/>
        <v>7225</v>
      </c>
    </row>
    <row r="9" spans="1:5" x14ac:dyDescent="0.25">
      <c r="A9" s="15">
        <v>8</v>
      </c>
      <c r="B9" s="5">
        <v>85</v>
      </c>
      <c r="C9" s="6">
        <v>186</v>
      </c>
      <c r="D9" s="7">
        <f t="shared" ref="D9:D10" si="4">C9*B9</f>
        <v>15810</v>
      </c>
      <c r="E9" s="8">
        <f t="shared" si="1"/>
        <v>7225</v>
      </c>
    </row>
    <row r="10" spans="1:5" x14ac:dyDescent="0.25">
      <c r="A10" s="15">
        <v>9</v>
      </c>
      <c r="B10" s="5">
        <v>73</v>
      </c>
      <c r="C10" s="6">
        <v>176</v>
      </c>
      <c r="D10" s="7">
        <f t="shared" si="4"/>
        <v>12848</v>
      </c>
      <c r="E10" s="8">
        <f t="shared" si="1"/>
        <v>5329</v>
      </c>
    </row>
    <row r="11" spans="1:5" x14ac:dyDescent="0.25">
      <c r="A11" s="15">
        <v>10</v>
      </c>
      <c r="B11" s="5">
        <v>62</v>
      </c>
      <c r="C11" s="6">
        <v>170</v>
      </c>
      <c r="D11" s="7">
        <f t="shared" ref="D11" si="5">B11*C11</f>
        <v>10540</v>
      </c>
      <c r="E11" s="8">
        <f t="shared" si="1"/>
        <v>3844</v>
      </c>
    </row>
    <row r="12" spans="1:5" x14ac:dyDescent="0.25">
      <c r="A12" s="15">
        <v>11</v>
      </c>
      <c r="B12" s="5">
        <v>80</v>
      </c>
      <c r="C12" s="6">
        <v>176</v>
      </c>
      <c r="D12" s="7">
        <f t="shared" ref="D12:D13" si="6">C12*B12</f>
        <v>14080</v>
      </c>
      <c r="E12" s="8">
        <f t="shared" si="1"/>
        <v>6400</v>
      </c>
    </row>
    <row r="13" spans="1:5" x14ac:dyDescent="0.25">
      <c r="A13" s="15">
        <v>12</v>
      </c>
      <c r="B13" s="5">
        <v>72</v>
      </c>
      <c r="C13" s="6">
        <v>179</v>
      </c>
      <c r="D13" s="7">
        <f t="shared" si="6"/>
        <v>12888</v>
      </c>
      <c r="E13" s="8">
        <f t="shared" si="1"/>
        <v>5184</v>
      </c>
    </row>
    <row r="14" spans="1:5" x14ac:dyDescent="0.25">
      <c r="A14" s="9" t="s">
        <v>5</v>
      </c>
      <c r="B14" s="9">
        <f>B2+B3+B4+B5+B6+B7+B8+B9+B10+B11+B12+B13</f>
        <v>894</v>
      </c>
      <c r="C14" s="9">
        <f>SUM(C2:C13)</f>
        <v>2117</v>
      </c>
      <c r="D14" s="9">
        <f>SUM(D2:D13)</f>
        <v>158668</v>
      </c>
      <c r="E14" s="9">
        <f>SUM(E2:E13)</f>
        <v>67748</v>
      </c>
    </row>
    <row r="16" spans="1:5" x14ac:dyDescent="0.25">
      <c r="A16" s="2" t="s">
        <v>6</v>
      </c>
      <c r="B16" s="2">
        <f>B14*B14</f>
        <v>799236</v>
      </c>
    </row>
    <row r="18" spans="1:6" x14ac:dyDescent="0.25">
      <c r="A18" s="3" t="s">
        <v>8</v>
      </c>
      <c r="B18" s="3">
        <f>B14/12</f>
        <v>74.5</v>
      </c>
      <c r="C18" s="3">
        <f>C14/12</f>
        <v>176.41666666666666</v>
      </c>
      <c r="F18" t="s">
        <v>10</v>
      </c>
    </row>
    <row r="19" spans="1:6" x14ac:dyDescent="0.25">
      <c r="A19" s="16" t="s">
        <v>9</v>
      </c>
      <c r="B19" s="16">
        <f>((12*D14)-(B14*C14))/((12*E14)-B16)</f>
        <v>0.83100436681222711</v>
      </c>
    </row>
    <row r="20" spans="1:6" x14ac:dyDescent="0.25">
      <c r="A20" s="4" t="s">
        <v>7</v>
      </c>
      <c r="B20" s="4">
        <f>C18-(B18*B16)</f>
        <v>-59542905.583333336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7" sqref="D7"/>
    </sheetView>
  </sheetViews>
  <sheetFormatPr baseColWidth="10" defaultRowHeight="15" x14ac:dyDescent="0.25"/>
  <sheetData>
    <row r="1" spans="1:7" ht="15.75" thickBot="1" x14ac:dyDescent="0.3">
      <c r="A1" t="s">
        <v>11</v>
      </c>
      <c r="B1" t="s">
        <v>12</v>
      </c>
      <c r="C1" t="s">
        <v>13</v>
      </c>
      <c r="D1" t="s">
        <v>14</v>
      </c>
    </row>
    <row r="2" spans="1:7" x14ac:dyDescent="0.25">
      <c r="A2" s="15">
        <v>1</v>
      </c>
      <c r="B2" s="5">
        <v>74</v>
      </c>
      <c r="C2" s="17">
        <f>Hoja2!B2-Hoja2!B15</f>
        <v>-0.5</v>
      </c>
      <c r="D2" s="1">
        <f>C2*C2</f>
        <v>0.25</v>
      </c>
      <c r="F2" s="19" t="s">
        <v>16</v>
      </c>
      <c r="G2" s="20">
        <f>D14/12</f>
        <v>95.416666666666671</v>
      </c>
    </row>
    <row r="3" spans="1:7" x14ac:dyDescent="0.25">
      <c r="A3" s="15">
        <v>2</v>
      </c>
      <c r="B3" s="5">
        <v>92</v>
      </c>
      <c r="C3" s="1">
        <f>B3-B15</f>
        <v>17.5</v>
      </c>
      <c r="D3" s="1">
        <f>C3*C3</f>
        <v>306.25</v>
      </c>
      <c r="F3" s="21" t="s">
        <v>17</v>
      </c>
      <c r="G3" s="22">
        <f>SQRT(G2)</f>
        <v>9.7681455080617354</v>
      </c>
    </row>
    <row r="4" spans="1:7" ht="15.75" thickBot="1" x14ac:dyDescent="0.3">
      <c r="A4" s="15">
        <v>3</v>
      </c>
      <c r="B4" s="5">
        <v>63</v>
      </c>
      <c r="C4" s="17">
        <f>B4-B15</f>
        <v>-11.5</v>
      </c>
      <c r="D4" s="1">
        <f t="shared" ref="D4:D13" si="0">C4*C4</f>
        <v>132.25</v>
      </c>
      <c r="F4" s="23" t="s">
        <v>18</v>
      </c>
      <c r="G4" s="24">
        <f>G3/ABS(B15)</f>
        <v>0.13111604708807698</v>
      </c>
    </row>
    <row r="5" spans="1:7" x14ac:dyDescent="0.25">
      <c r="A5" s="15">
        <v>4</v>
      </c>
      <c r="B5" s="5">
        <v>72</v>
      </c>
      <c r="C5" s="1">
        <f>B5-B15</f>
        <v>-2.5</v>
      </c>
      <c r="D5" s="1">
        <f t="shared" si="0"/>
        <v>6.25</v>
      </c>
    </row>
    <row r="6" spans="1:7" x14ac:dyDescent="0.25">
      <c r="A6" s="15">
        <v>5</v>
      </c>
      <c r="B6" s="5">
        <v>58</v>
      </c>
      <c r="C6" s="17">
        <f>B6-B15</f>
        <v>-16.5</v>
      </c>
      <c r="D6" s="1">
        <f t="shared" si="0"/>
        <v>272.25</v>
      </c>
    </row>
    <row r="7" spans="1:7" x14ac:dyDescent="0.25">
      <c r="A7" s="15">
        <v>6</v>
      </c>
      <c r="B7" s="5">
        <v>78</v>
      </c>
      <c r="C7" s="1">
        <f>B7-B15</f>
        <v>3.5</v>
      </c>
      <c r="D7" s="1">
        <f t="shared" si="0"/>
        <v>12.25</v>
      </c>
    </row>
    <row r="8" spans="1:7" x14ac:dyDescent="0.25">
      <c r="A8" s="15">
        <v>7</v>
      </c>
      <c r="B8" s="5">
        <v>85</v>
      </c>
      <c r="C8" s="17">
        <f>B8-B15</f>
        <v>10.5</v>
      </c>
      <c r="D8" s="1">
        <f t="shared" si="0"/>
        <v>110.25</v>
      </c>
    </row>
    <row r="9" spans="1:7" x14ac:dyDescent="0.25">
      <c r="A9" s="15">
        <v>8</v>
      </c>
      <c r="B9" s="5">
        <v>85</v>
      </c>
      <c r="C9" s="1">
        <f>B9-B15</f>
        <v>10.5</v>
      </c>
      <c r="D9" s="1">
        <f t="shared" si="0"/>
        <v>110.25</v>
      </c>
    </row>
    <row r="10" spans="1:7" x14ac:dyDescent="0.25">
      <c r="A10" s="15">
        <v>9</v>
      </c>
      <c r="B10" s="5">
        <v>73</v>
      </c>
      <c r="C10" s="17">
        <f>B10-B15</f>
        <v>-1.5</v>
      </c>
      <c r="D10" s="1">
        <f t="shared" si="0"/>
        <v>2.25</v>
      </c>
    </row>
    <row r="11" spans="1:7" x14ac:dyDescent="0.25">
      <c r="A11" s="15">
        <v>10</v>
      </c>
      <c r="B11" s="5">
        <v>62</v>
      </c>
      <c r="C11" s="1">
        <f>B11-B15</f>
        <v>-12.5</v>
      </c>
      <c r="D11" s="1">
        <f t="shared" si="0"/>
        <v>156.25</v>
      </c>
    </row>
    <row r="12" spans="1:7" x14ac:dyDescent="0.25">
      <c r="A12" s="15">
        <v>11</v>
      </c>
      <c r="B12" s="5">
        <v>80</v>
      </c>
      <c r="C12" s="17">
        <f>B12-B15</f>
        <v>5.5</v>
      </c>
      <c r="D12" s="1">
        <f t="shared" si="0"/>
        <v>30.25</v>
      </c>
    </row>
    <row r="13" spans="1:7" x14ac:dyDescent="0.25">
      <c r="A13" s="15">
        <v>12</v>
      </c>
      <c r="B13" s="5">
        <v>72</v>
      </c>
      <c r="C13" s="1">
        <f>B13-B15</f>
        <v>-2.5</v>
      </c>
      <c r="D13" s="1">
        <f t="shared" si="0"/>
        <v>6.25</v>
      </c>
    </row>
    <row r="14" spans="1:7" x14ac:dyDescent="0.25">
      <c r="A14" t="s">
        <v>15</v>
      </c>
      <c r="B14">
        <f>SUM(B2:B13)</f>
        <v>894</v>
      </c>
      <c r="D14">
        <f>SUM(D2:D13)</f>
        <v>1145</v>
      </c>
    </row>
    <row r="15" spans="1:7" x14ac:dyDescent="0.25">
      <c r="B15" s="18">
        <f>B14/A13</f>
        <v>74.5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2024-04-15T20:42:51Z</dcterms:created>
  <dcterms:modified xsi:type="dcterms:W3CDTF">2024-04-16T05:21:45Z</dcterms:modified>
</cp:coreProperties>
</file>