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de7beb4517bff2/Documentos/"/>
    </mc:Choice>
  </mc:AlternateContent>
  <xr:revisionPtr revIDLastSave="1" documentId="8_{7773AA3B-FA9A-42C9-AC04-D3E9F7444749}" xr6:coauthVersionLast="47" xr6:coauthVersionMax="47" xr10:uidLastSave="{066B348C-E10F-4764-A27C-5BE03EC74404}"/>
  <bookViews>
    <workbookView xWindow="-120" yWindow="-120" windowWidth="20730" windowHeight="11040" activeTab="1" xr2:uid="{208CB4CF-7ED9-4CC6-B438-F01AB83171A9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C14" i="2"/>
  <c r="G4" i="2"/>
  <c r="G3" i="2"/>
  <c r="G2" i="2"/>
  <c r="D14" i="2"/>
  <c r="B15" i="2"/>
  <c r="D5" i="2" l="1"/>
  <c r="D9" i="2"/>
  <c r="D13" i="2"/>
  <c r="C13" i="2"/>
  <c r="C12" i="2"/>
  <c r="D12" i="2" s="1"/>
  <c r="C11" i="2"/>
  <c r="D11" i="2" s="1"/>
  <c r="C10" i="2"/>
  <c r="D10" i="2" s="1"/>
  <c r="C9" i="2"/>
  <c r="C8" i="2"/>
  <c r="D8" i="2" s="1"/>
  <c r="C7" i="2"/>
  <c r="D7" i="2" s="1"/>
  <c r="C6" i="2"/>
  <c r="D6" i="2" s="1"/>
  <c r="C5" i="2"/>
  <c r="C4" i="2"/>
  <c r="D4" i="2" s="1"/>
  <c r="C3" i="2"/>
  <c r="D3" i="2" s="1"/>
  <c r="C2" i="2"/>
  <c r="D2" i="2" s="1"/>
  <c r="B14" i="2"/>
  <c r="B22" i="1"/>
  <c r="B20" i="1"/>
  <c r="C18" i="1"/>
  <c r="B18" i="1"/>
  <c r="B16" i="1"/>
  <c r="E14" i="1"/>
  <c r="E3" i="1"/>
  <c r="E4" i="1"/>
  <c r="E5" i="1"/>
  <c r="E6" i="1"/>
  <c r="E7" i="1"/>
  <c r="E8" i="1"/>
  <c r="E9" i="1"/>
  <c r="E10" i="1"/>
  <c r="E11" i="1"/>
  <c r="E12" i="1"/>
  <c r="E13" i="1"/>
  <c r="E2" i="1"/>
  <c r="D14" i="1"/>
  <c r="C14" i="1"/>
  <c r="B14" i="1"/>
  <c r="D3" i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<sst xmlns="http://schemas.openxmlformats.org/spreadsheetml/2006/main" count="18" uniqueCount="16">
  <si>
    <t>PERSONAS</t>
  </si>
  <si>
    <t>XY</t>
  </si>
  <si>
    <t>SUMATORIA</t>
  </si>
  <si>
    <t>X^2</t>
  </si>
  <si>
    <t>SUMA^2</t>
  </si>
  <si>
    <t>MEDIA</t>
  </si>
  <si>
    <t>PENDIENTE</t>
  </si>
  <si>
    <t>ORDENADA</t>
  </si>
  <si>
    <t>Xi</t>
  </si>
  <si>
    <t>Xi-X</t>
  </si>
  <si>
    <t>(Xi-X)^2</t>
  </si>
  <si>
    <t>σ^2=</t>
  </si>
  <si>
    <t>σ=</t>
  </si>
  <si>
    <t>CV=</t>
  </si>
  <si>
    <t>ALTURA (Y)</t>
  </si>
  <si>
    <t>PESO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</si>
</sst>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3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2" borderId="1" xfId="0" applyFill="1" applyBorder="1"/>
    <xf numFmtId="0" fontId="0" fillId="0" borderId="2" xfId="0" applyFill="1" applyBorder="1"/>
    <xf numFmtId="0" fontId="0" fillId="4" borderId="3" xfId="0" applyFill="1" applyBorder="1"/>
    <xf numFmtId="0" fontId="0" fillId="6" borderId="3" xfId="0" applyFill="1" applyBorder="1"/>
    <xf numFmtId="0" fontId="0" fillId="8" borderId="3" xfId="0" applyFill="1" applyBorder="1"/>
    <xf numFmtId="0" fontId="0" fillId="9" borderId="4" xfId="0" applyFill="1" applyBorder="1"/>
    <xf numFmtId="0" fontId="0" fillId="0" borderId="5" xfId="0" applyFill="1" applyBorder="1"/>
    <xf numFmtId="0" fontId="0" fillId="15" borderId="6" xfId="0" applyFill="1" applyBorder="1"/>
    <xf numFmtId="0" fontId="0" fillId="2" borderId="7" xfId="0" applyFill="1" applyBorder="1"/>
    <xf numFmtId="0" fontId="0" fillId="4" borderId="8" xfId="0" applyFill="1" applyBorder="1"/>
    <xf numFmtId="0" fontId="0" fillId="6" borderId="8" xfId="0" applyFill="1" applyBorder="1"/>
    <xf numFmtId="0" fontId="0" fillId="8" borderId="8" xfId="0" applyFill="1" applyBorder="1"/>
    <xf numFmtId="0" fontId="0" fillId="9" borderId="9" xfId="0" applyFill="1" applyBorder="1"/>
    <xf numFmtId="0" fontId="0" fillId="16" borderId="0" xfId="0" applyFill="1"/>
    <xf numFmtId="0" fontId="0" fillId="18" borderId="0" xfId="0" applyFill="1"/>
    <xf numFmtId="0" fontId="0" fillId="0" borderId="1" xfId="0" applyBorder="1"/>
    <xf numFmtId="0" fontId="0" fillId="19" borderId="1" xfId="0" applyFill="1" applyBorder="1"/>
    <xf numFmtId="0" fontId="0" fillId="17" borderId="1" xfId="0" applyFill="1" applyBorder="1"/>
    <xf numFmtId="0" fontId="0" fillId="11" borderId="1" xfId="0" applyFill="1" applyBorder="1"/>
    <xf numFmtId="0" fontId="0" fillId="2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33CC33"/>
      <color rgb="FF6699FF"/>
      <color rgb="FF3399FF"/>
      <color rgb="FF008000"/>
      <color rgb="FF33CCFF"/>
      <color rgb="FFCC0099"/>
      <color rgb="FF66FF66"/>
      <color rgb="FFFF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2743280224300321"/>
                  <c:y val="-7.52308287045514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19-49FC-B15C-AAAC2CAB2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345615"/>
        <c:axId val="390339791"/>
      </c:scatterChart>
      <c:valAx>
        <c:axId val="39034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0339791"/>
        <c:crosses val="autoZero"/>
        <c:crossBetween val="midCat"/>
      </c:valAx>
      <c:valAx>
        <c:axId val="39033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0345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0</xdr:rowOff>
    </xdr:from>
    <xdr:to>
      <xdr:col>10</xdr:col>
      <xdr:colOff>666750</xdr:colOff>
      <xdr:row>12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CCDE93-93B0-19A0-BF84-F6DF1C7B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39E1-0CFC-47B4-B99D-9140F79FFDDD}">
  <dimension ref="A1:E22"/>
  <sheetViews>
    <sheetView workbookViewId="0">
      <selection activeCell="B2" sqref="B2"/>
    </sheetView>
  </sheetViews>
  <sheetFormatPr baseColWidth="10" defaultRowHeight="15" x14ac:dyDescent="0.25"/>
  <sheetData>
    <row r="1" spans="1:5" x14ac:dyDescent="0.25">
      <c r="A1" s="11" t="s">
        <v>0</v>
      </c>
      <c r="B1" s="12" t="s">
        <v>15</v>
      </c>
      <c r="C1" s="13" t="s">
        <v>14</v>
      </c>
      <c r="D1" s="14" t="s">
        <v>1</v>
      </c>
      <c r="E1" s="15" t="s">
        <v>3</v>
      </c>
    </row>
    <row r="2" spans="1:5" x14ac:dyDescent="0.25">
      <c r="A2" s="16">
        <v>1</v>
      </c>
      <c r="B2" s="7">
        <v>74</v>
      </c>
      <c r="C2" s="8">
        <v>168</v>
      </c>
      <c r="D2" s="9">
        <f>(B2*C2)</f>
        <v>12432</v>
      </c>
      <c r="E2" s="17">
        <f>B2*B2</f>
        <v>5476</v>
      </c>
    </row>
    <row r="3" spans="1:5" x14ac:dyDescent="0.25">
      <c r="A3" s="16">
        <v>2</v>
      </c>
      <c r="B3" s="7">
        <v>92</v>
      </c>
      <c r="C3" s="8">
        <v>196</v>
      </c>
      <c r="D3" s="9">
        <f t="shared" ref="D3:D13" si="0">(B3*C3)</f>
        <v>18032</v>
      </c>
      <c r="E3" s="17">
        <f t="shared" ref="E3:E13" si="1">B3*B3</f>
        <v>8464</v>
      </c>
    </row>
    <row r="4" spans="1:5" x14ac:dyDescent="0.25">
      <c r="A4" s="16">
        <v>3</v>
      </c>
      <c r="B4" s="7">
        <v>63</v>
      </c>
      <c r="C4" s="8">
        <v>170</v>
      </c>
      <c r="D4" s="9">
        <f t="shared" si="0"/>
        <v>10710</v>
      </c>
      <c r="E4" s="17">
        <f t="shared" si="1"/>
        <v>3969</v>
      </c>
    </row>
    <row r="5" spans="1:5" x14ac:dyDescent="0.25">
      <c r="A5" s="16">
        <v>4</v>
      </c>
      <c r="B5" s="7">
        <v>72</v>
      </c>
      <c r="C5" s="8">
        <v>175</v>
      </c>
      <c r="D5" s="9">
        <f t="shared" si="0"/>
        <v>12600</v>
      </c>
      <c r="E5" s="17">
        <f t="shared" si="1"/>
        <v>5184</v>
      </c>
    </row>
    <row r="6" spans="1:5" x14ac:dyDescent="0.25">
      <c r="A6" s="16">
        <v>5</v>
      </c>
      <c r="B6" s="7">
        <v>58</v>
      </c>
      <c r="C6" s="8">
        <v>162</v>
      </c>
      <c r="D6" s="9">
        <f t="shared" si="0"/>
        <v>9396</v>
      </c>
      <c r="E6" s="17">
        <f t="shared" si="1"/>
        <v>3364</v>
      </c>
    </row>
    <row r="7" spans="1:5" x14ac:dyDescent="0.25">
      <c r="A7" s="16">
        <v>6</v>
      </c>
      <c r="B7" s="7">
        <v>78</v>
      </c>
      <c r="C7" s="8">
        <v>169</v>
      </c>
      <c r="D7" s="9">
        <f t="shared" si="0"/>
        <v>13182</v>
      </c>
      <c r="E7" s="17">
        <f t="shared" si="1"/>
        <v>6084</v>
      </c>
    </row>
    <row r="8" spans="1:5" x14ac:dyDescent="0.25">
      <c r="A8" s="16">
        <v>7</v>
      </c>
      <c r="B8" s="7">
        <v>85</v>
      </c>
      <c r="C8" s="8">
        <v>190</v>
      </c>
      <c r="D8" s="9">
        <f t="shared" si="0"/>
        <v>16150</v>
      </c>
      <c r="E8" s="17">
        <f t="shared" si="1"/>
        <v>7225</v>
      </c>
    </row>
    <row r="9" spans="1:5" x14ac:dyDescent="0.25">
      <c r="A9" s="16">
        <v>8</v>
      </c>
      <c r="B9" s="7">
        <v>85</v>
      </c>
      <c r="C9" s="8">
        <v>186</v>
      </c>
      <c r="D9" s="9">
        <f t="shared" si="0"/>
        <v>15810</v>
      </c>
      <c r="E9" s="17">
        <f t="shared" si="1"/>
        <v>7225</v>
      </c>
    </row>
    <row r="10" spans="1:5" x14ac:dyDescent="0.25">
      <c r="A10" s="16">
        <v>9</v>
      </c>
      <c r="B10" s="7">
        <v>73</v>
      </c>
      <c r="C10" s="8">
        <v>176</v>
      </c>
      <c r="D10" s="9">
        <f t="shared" si="0"/>
        <v>12848</v>
      </c>
      <c r="E10" s="17">
        <f t="shared" si="1"/>
        <v>5329</v>
      </c>
    </row>
    <row r="11" spans="1:5" x14ac:dyDescent="0.25">
      <c r="A11" s="16">
        <v>10</v>
      </c>
      <c r="B11" s="7">
        <v>62</v>
      </c>
      <c r="C11" s="8">
        <v>170</v>
      </c>
      <c r="D11" s="9">
        <f t="shared" si="0"/>
        <v>10540</v>
      </c>
      <c r="E11" s="17">
        <f t="shared" si="1"/>
        <v>3844</v>
      </c>
    </row>
    <row r="12" spans="1:5" x14ac:dyDescent="0.25">
      <c r="A12" s="16">
        <v>11</v>
      </c>
      <c r="B12" s="7">
        <v>80</v>
      </c>
      <c r="C12" s="8">
        <v>176</v>
      </c>
      <c r="D12" s="9">
        <f t="shared" si="0"/>
        <v>14080</v>
      </c>
      <c r="E12" s="17">
        <f t="shared" si="1"/>
        <v>6400</v>
      </c>
    </row>
    <row r="13" spans="1:5" x14ac:dyDescent="0.25">
      <c r="A13" s="16">
        <v>12</v>
      </c>
      <c r="B13" s="7">
        <v>72</v>
      </c>
      <c r="C13" s="8">
        <v>179</v>
      </c>
      <c r="D13" s="9">
        <f t="shared" si="0"/>
        <v>12888</v>
      </c>
      <c r="E13" s="17">
        <f t="shared" si="1"/>
        <v>5184</v>
      </c>
    </row>
    <row r="14" spans="1:5" ht="15.75" thickBot="1" x14ac:dyDescent="0.3">
      <c r="A14" s="18" t="s">
        <v>2</v>
      </c>
      <c r="B14" s="19">
        <f>SUM(B2:B13)</f>
        <v>894</v>
      </c>
      <c r="C14" s="20">
        <f>SUM(C2:C13)</f>
        <v>2117</v>
      </c>
      <c r="D14" s="21">
        <f>SUM(D2:D13)</f>
        <v>158668</v>
      </c>
      <c r="E14" s="22">
        <f>SUM(E2:E13)</f>
        <v>67748</v>
      </c>
    </row>
    <row r="16" spans="1:5" x14ac:dyDescent="0.25">
      <c r="A16" s="2" t="s">
        <v>4</v>
      </c>
      <c r="B16" s="23">
        <f>B14*B14</f>
        <v>799236</v>
      </c>
    </row>
    <row r="18" spans="1:3" x14ac:dyDescent="0.25">
      <c r="A18" s="4" t="s">
        <v>5</v>
      </c>
      <c r="B18" s="3">
        <f>B14/12</f>
        <v>74.5</v>
      </c>
      <c r="C18" s="3">
        <f>C14/12</f>
        <v>176.41666666666666</v>
      </c>
    </row>
    <row r="20" spans="1:3" x14ac:dyDescent="0.25">
      <c r="A20" s="5" t="s">
        <v>6</v>
      </c>
      <c r="B20" s="24">
        <f>((12*D14)-(B14*C14))/((12*E14)-B16)</f>
        <v>0.83100436681222711</v>
      </c>
    </row>
    <row r="22" spans="1:3" x14ac:dyDescent="0.25">
      <c r="A22" s="6" t="s">
        <v>7</v>
      </c>
      <c r="B22" s="1">
        <f>C18-(B20*B18)</f>
        <v>114.50684133915573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9793-6767-418A-9131-B4061A803E5B}">
  <dimension ref="A1:G15"/>
  <sheetViews>
    <sheetView tabSelected="1" workbookViewId="0">
      <selection activeCell="G14" sqref="G14"/>
    </sheetView>
  </sheetViews>
  <sheetFormatPr baseColWidth="10" defaultRowHeight="15" x14ac:dyDescent="0.25"/>
  <cols>
    <col min="1" max="1" width="12.42578125" customWidth="1"/>
  </cols>
  <sheetData>
    <row r="1" spans="1:7" x14ac:dyDescent="0.25">
      <c r="A1" s="25" t="s">
        <v>0</v>
      </c>
      <c r="B1" s="25" t="s">
        <v>8</v>
      </c>
      <c r="C1" s="25" t="s">
        <v>9</v>
      </c>
      <c r="D1" s="25" t="s">
        <v>10</v>
      </c>
    </row>
    <row r="2" spans="1:7" x14ac:dyDescent="0.25">
      <c r="A2" s="25">
        <v>1</v>
      </c>
      <c r="B2" s="7">
        <v>74</v>
      </c>
      <c r="C2" s="26">
        <f>B2-B15</f>
        <v>-0.5</v>
      </c>
      <c r="D2" s="29">
        <f>C2*C2</f>
        <v>0.25</v>
      </c>
      <c r="F2" s="25" t="s">
        <v>11</v>
      </c>
      <c r="G2" s="25">
        <f>D14/12</f>
        <v>95.416666666666671</v>
      </c>
    </row>
    <row r="3" spans="1:7" x14ac:dyDescent="0.25">
      <c r="A3" s="25">
        <v>2</v>
      </c>
      <c r="B3" s="7">
        <v>92</v>
      </c>
      <c r="C3" s="26">
        <f>B3-B15</f>
        <v>17.5</v>
      </c>
      <c r="D3" s="29">
        <f t="shared" ref="D3:D13" si="0">C3*C3</f>
        <v>306.25</v>
      </c>
      <c r="F3" s="25" t="s">
        <v>12</v>
      </c>
      <c r="G3" s="25">
        <f>SQRT(G2)</f>
        <v>9.7681455080617354</v>
      </c>
    </row>
    <row r="4" spans="1:7" x14ac:dyDescent="0.25">
      <c r="A4" s="25">
        <v>3</v>
      </c>
      <c r="B4" s="7">
        <v>63</v>
      </c>
      <c r="C4" s="26">
        <f>B4-B15</f>
        <v>-11.5</v>
      </c>
      <c r="D4" s="29">
        <f t="shared" si="0"/>
        <v>132.25</v>
      </c>
      <c r="F4" s="25" t="s">
        <v>13</v>
      </c>
      <c r="G4" s="25">
        <f>G3/ABS(B15)</f>
        <v>0.13111604708807698</v>
      </c>
    </row>
    <row r="5" spans="1:7" x14ac:dyDescent="0.25">
      <c r="A5" s="25">
        <v>4</v>
      </c>
      <c r="B5" s="7">
        <v>72</v>
      </c>
      <c r="C5" s="26">
        <f>B5-B15</f>
        <v>-2.5</v>
      </c>
      <c r="D5" s="29">
        <f t="shared" si="0"/>
        <v>6.25</v>
      </c>
    </row>
    <row r="6" spans="1:7" x14ac:dyDescent="0.25">
      <c r="A6" s="25">
        <v>5</v>
      </c>
      <c r="B6" s="7">
        <v>58</v>
      </c>
      <c r="C6" s="26">
        <f>B6-B15</f>
        <v>-16.5</v>
      </c>
      <c r="D6" s="29">
        <f t="shared" si="0"/>
        <v>272.25</v>
      </c>
    </row>
    <row r="7" spans="1:7" x14ac:dyDescent="0.25">
      <c r="A7" s="25">
        <v>6</v>
      </c>
      <c r="B7" s="7">
        <v>78</v>
      </c>
      <c r="C7" s="26">
        <f>B7-B15</f>
        <v>3.5</v>
      </c>
      <c r="D7" s="29">
        <f t="shared" si="0"/>
        <v>12.25</v>
      </c>
    </row>
    <row r="8" spans="1:7" x14ac:dyDescent="0.25">
      <c r="A8" s="25">
        <v>7</v>
      </c>
      <c r="B8" s="7">
        <v>85</v>
      </c>
      <c r="C8" s="26">
        <f>B8-B15</f>
        <v>10.5</v>
      </c>
      <c r="D8" s="29">
        <f t="shared" si="0"/>
        <v>110.25</v>
      </c>
    </row>
    <row r="9" spans="1:7" x14ac:dyDescent="0.25">
      <c r="A9" s="25">
        <v>8</v>
      </c>
      <c r="B9" s="7">
        <v>85</v>
      </c>
      <c r="C9" s="26">
        <f>B9-B15</f>
        <v>10.5</v>
      </c>
      <c r="D9" s="29">
        <f t="shared" si="0"/>
        <v>110.25</v>
      </c>
    </row>
    <row r="10" spans="1:7" x14ac:dyDescent="0.25">
      <c r="A10" s="25">
        <v>9</v>
      </c>
      <c r="B10" s="7">
        <v>73</v>
      </c>
      <c r="C10" s="26">
        <f>B10-B15</f>
        <v>-1.5</v>
      </c>
      <c r="D10" s="29">
        <f t="shared" si="0"/>
        <v>2.25</v>
      </c>
    </row>
    <row r="11" spans="1:7" x14ac:dyDescent="0.25">
      <c r="A11" s="25">
        <v>10</v>
      </c>
      <c r="B11" s="7">
        <v>62</v>
      </c>
      <c r="C11" s="26">
        <f>B11-B15</f>
        <v>-12.5</v>
      </c>
      <c r="D11" s="29">
        <f t="shared" si="0"/>
        <v>156.25</v>
      </c>
    </row>
    <row r="12" spans="1:7" x14ac:dyDescent="0.25">
      <c r="A12" s="25">
        <v>11</v>
      </c>
      <c r="B12" s="7">
        <v>80</v>
      </c>
      <c r="C12" s="26">
        <f>B12-B15</f>
        <v>5.5</v>
      </c>
      <c r="D12" s="29">
        <f t="shared" si="0"/>
        <v>30.25</v>
      </c>
    </row>
    <row r="13" spans="1:7" x14ac:dyDescent="0.25">
      <c r="A13" s="25">
        <v>12</v>
      </c>
      <c r="B13" s="7">
        <v>72</v>
      </c>
      <c r="C13" s="26">
        <f>B13-B15</f>
        <v>-2.5</v>
      </c>
      <c r="D13" s="29">
        <f t="shared" si="0"/>
        <v>6.25</v>
      </c>
    </row>
    <row r="14" spans="1:7" x14ac:dyDescent="0.25">
      <c r="A14" s="10" t="s">
        <v>2</v>
      </c>
      <c r="B14" s="28">
        <f>SUM(B2:B13)</f>
        <v>894</v>
      </c>
      <c r="C14" s="28">
        <f>SUM(C2:C13)</f>
        <v>0</v>
      </c>
      <c r="D14" s="28">
        <f>SUM(D2:D13)</f>
        <v>1145</v>
      </c>
    </row>
    <row r="15" spans="1:7" x14ac:dyDescent="0.25">
      <c r="A15" s="25"/>
      <c r="B15" s="27">
        <f>B14/12</f>
        <v>74.5</v>
      </c>
      <c r="C15" s="25"/>
      <c r="D15" s="29">
        <f>D14/12</f>
        <v>95.416666666666671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52772</dc:creator>
  <cp:lastModifiedBy>Cecilia Cervantes Rebolledo-Contaduría</cp:lastModifiedBy>
  <dcterms:created xsi:type="dcterms:W3CDTF">2024-04-15T20:45:39Z</dcterms:created>
  <dcterms:modified xsi:type="dcterms:W3CDTF">2024-04-16T06:00:27Z</dcterms:modified>
</cp:coreProperties>
</file>