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o Antonio\Downloads\"/>
    </mc:Choice>
  </mc:AlternateContent>
  <xr:revisionPtr revIDLastSave="0" documentId="13_ncr:1_{89CD08F3-B0D7-4475-A0D9-2F24810D5358}" xr6:coauthVersionLast="47" xr6:coauthVersionMax="47" xr10:uidLastSave="{00000000-0000-0000-0000-000000000000}"/>
  <bookViews>
    <workbookView xWindow="-110" yWindow="-110" windowWidth="21820" windowHeight="13900" xr2:uid="{16614E54-EC13-413A-8448-45B133CC262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18" i="1"/>
  <c r="E43" i="1"/>
  <c r="E42" i="1"/>
  <c r="D41" i="1"/>
  <c r="F27" i="1"/>
  <c r="F28" i="1"/>
  <c r="F29" i="1"/>
  <c r="F30" i="1"/>
  <c r="F31" i="1"/>
  <c r="F32" i="1"/>
  <c r="F33" i="1"/>
  <c r="F34" i="1"/>
  <c r="F35" i="1"/>
  <c r="F36" i="1"/>
  <c r="F37" i="1"/>
  <c r="F26" i="1"/>
  <c r="E27" i="1"/>
  <c r="E28" i="1"/>
  <c r="E29" i="1"/>
  <c r="E30" i="1"/>
  <c r="E31" i="1"/>
  <c r="E32" i="1"/>
  <c r="E33" i="1"/>
  <c r="E34" i="1"/>
  <c r="E35" i="1"/>
  <c r="E36" i="1"/>
  <c r="E37" i="1"/>
  <c r="E26" i="1"/>
  <c r="D40" i="1"/>
  <c r="D20" i="1"/>
  <c r="D38" i="1"/>
  <c r="D19" i="1"/>
  <c r="E19" i="1"/>
  <c r="G5" i="1"/>
  <c r="G6" i="1"/>
  <c r="G7" i="1"/>
  <c r="G8" i="1"/>
  <c r="G9" i="1"/>
  <c r="G10" i="1"/>
  <c r="G11" i="1"/>
  <c r="G12" i="1"/>
  <c r="G13" i="1"/>
  <c r="G14" i="1"/>
  <c r="G15" i="1"/>
  <c r="G4" i="1"/>
  <c r="E16" i="1"/>
  <c r="D16" i="1"/>
  <c r="F5" i="1"/>
  <c r="F6" i="1"/>
  <c r="F7" i="1"/>
  <c r="F8" i="1"/>
  <c r="F9" i="1"/>
  <c r="F10" i="1"/>
  <c r="F11" i="1"/>
  <c r="F16" i="1" s="1"/>
  <c r="F12" i="1"/>
  <c r="F13" i="1"/>
  <c r="F14" i="1"/>
  <c r="F15" i="1"/>
  <c r="F4" i="1"/>
  <c r="F38" i="1" l="1"/>
  <c r="G16" i="1"/>
</calcChain>
</file>

<file path=xl/sharedStrings.xml><?xml version="1.0" encoding="utf-8"?>
<sst xmlns="http://schemas.openxmlformats.org/spreadsheetml/2006/main" count="17" uniqueCount="16">
  <si>
    <t>Peso (x)</t>
  </si>
  <si>
    <t>Altura (y)</t>
  </si>
  <si>
    <t>xy</t>
  </si>
  <si>
    <t>x^2</t>
  </si>
  <si>
    <t>Persona</t>
  </si>
  <si>
    <t>Media</t>
  </si>
  <si>
    <t>Media Aritmetica</t>
  </si>
  <si>
    <t>Pendiente</t>
  </si>
  <si>
    <t>Xi</t>
  </si>
  <si>
    <t>Xi-X̅</t>
  </si>
  <si>
    <t>(Xi-X̅)^2</t>
  </si>
  <si>
    <t>Varianza</t>
  </si>
  <si>
    <t>Desviación Estandar</t>
  </si>
  <si>
    <t>Coeficiente de Variación</t>
  </si>
  <si>
    <t>Ordenada</t>
  </si>
  <si>
    <t>Sumatoria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</si>
</sst>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6" borderId="1" xfId="0" applyFill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7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Hoja1!$E$3</c:f>
              <c:strCache>
                <c:ptCount val="1"/>
                <c:pt idx="0">
                  <c:v>Altura (y)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5.7528215223097111E-2"/>
                  <c:y val="-2.241056532225831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xVal>
            <c:numRef>
              <c:f>Hoja1!$D$4:$D$15</c:f>
              <c:numCache>
                <c:formatCode>General</c:formatCode>
                <c:ptCount val="12"/>
                <c:pt idx="0">
                  <c:v>74</c:v>
                </c:pt>
                <c:pt idx="1">
                  <c:v>92</c:v>
                </c:pt>
                <c:pt idx="2">
                  <c:v>63</c:v>
                </c:pt>
                <c:pt idx="3">
                  <c:v>72</c:v>
                </c:pt>
                <c:pt idx="4">
                  <c:v>58</c:v>
                </c:pt>
                <c:pt idx="5">
                  <c:v>78</c:v>
                </c:pt>
                <c:pt idx="6">
                  <c:v>85</c:v>
                </c:pt>
                <c:pt idx="7">
                  <c:v>85</c:v>
                </c:pt>
                <c:pt idx="8">
                  <c:v>73</c:v>
                </c:pt>
                <c:pt idx="9">
                  <c:v>62</c:v>
                </c:pt>
                <c:pt idx="10">
                  <c:v>80</c:v>
                </c:pt>
                <c:pt idx="11">
                  <c:v>72</c:v>
                </c:pt>
              </c:numCache>
            </c:numRef>
          </c:xVal>
          <c:yVal>
            <c:numRef>
              <c:f>Hoja1!$E$4:$E$15</c:f>
              <c:numCache>
                <c:formatCode>General</c:formatCode>
                <c:ptCount val="12"/>
                <c:pt idx="0">
                  <c:v>168</c:v>
                </c:pt>
                <c:pt idx="1">
                  <c:v>196</c:v>
                </c:pt>
                <c:pt idx="2">
                  <c:v>170</c:v>
                </c:pt>
                <c:pt idx="3">
                  <c:v>175</c:v>
                </c:pt>
                <c:pt idx="4">
                  <c:v>162</c:v>
                </c:pt>
                <c:pt idx="5">
                  <c:v>169</c:v>
                </c:pt>
                <c:pt idx="6">
                  <c:v>190</c:v>
                </c:pt>
                <c:pt idx="7">
                  <c:v>186</c:v>
                </c:pt>
                <c:pt idx="8">
                  <c:v>176</c:v>
                </c:pt>
                <c:pt idx="9">
                  <c:v>170</c:v>
                </c:pt>
                <c:pt idx="10">
                  <c:v>176</c:v>
                </c:pt>
                <c:pt idx="11">
                  <c:v>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98-4402-8D18-66333A77D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7489072"/>
        <c:axId val="847476112"/>
      </c:scatterChart>
      <c:valAx>
        <c:axId val="847489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Peso (x)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47476112"/>
        <c:crosses val="autoZero"/>
        <c:crossBetween val="midCat"/>
      </c:valAx>
      <c:valAx>
        <c:axId val="84747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Altuta</a:t>
                </a:r>
                <a:r>
                  <a:rPr lang="es-MX" baseline="0"/>
                  <a:t> (y)</a:t>
                </a: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47489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668338</xdr:colOff>
      <xdr:row>2</xdr:row>
      <xdr:rowOff>119063</xdr:rowOff>
    </xdr:from>
    <xdr:to>
      <xdr:col>13</xdr:col>
      <xdr:colOff>668338</xdr:colOff>
      <xdr:row>17</xdr:row>
      <xdr:rowOff>100012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D82775F0-D1BF-FE8B-61AF-8D02E9D7C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341314</xdr:colOff>
      <xdr:row>16</xdr:row>
      <xdr:rowOff>166687</xdr:rowOff>
    </xdr:from>
    <xdr:to>
      <xdr:col>3</xdr:col>
      <xdr:colOff>4764</xdr:colOff>
      <xdr:row>18</xdr:row>
      <xdr:rowOff>7937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9CBCCAD5-0615-497F-B900-F72E59FE1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314" y="3087687"/>
          <a:ext cx="42545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7EF46-B6F2-40E0-A528-F729272AA9E4}">
  <dimension ref="B3:G43"/>
  <sheetViews>
    <sheetView tabSelected="1" topLeftCell="A7" zoomScale="80" zoomScaleNormal="80" workbookViewId="0">
      <selection activeCell="H26" sqref="H26"/>
    </sheetView>
  </sheetViews>
  <sheetFormatPr baseColWidth="10" defaultRowHeight="14.5" x14ac:dyDescent="0.35"/>
  <cols>
    <col min="2" max="2" width="4.90625" customWidth="1"/>
  </cols>
  <sheetData>
    <row r="3" spans="3:7" x14ac:dyDescent="0.35">
      <c r="C3" s="6" t="s">
        <v>4</v>
      </c>
      <c r="D3" s="7" t="s">
        <v>0</v>
      </c>
      <c r="E3" s="8" t="s">
        <v>1</v>
      </c>
      <c r="F3" s="9" t="s">
        <v>2</v>
      </c>
      <c r="G3" s="10" t="s">
        <v>3</v>
      </c>
    </row>
    <row r="4" spans="3:7" x14ac:dyDescent="0.35">
      <c r="C4" s="1">
        <v>1</v>
      </c>
      <c r="D4" s="2">
        <v>74</v>
      </c>
      <c r="E4" s="3">
        <v>168</v>
      </c>
      <c r="F4" s="4">
        <f>D4*E4</f>
        <v>12432</v>
      </c>
      <c r="G4" s="5">
        <f>POWER(D4,2)</f>
        <v>5476</v>
      </c>
    </row>
    <row r="5" spans="3:7" x14ac:dyDescent="0.35">
      <c r="C5" s="1">
        <v>2</v>
      </c>
      <c r="D5" s="2">
        <v>92</v>
      </c>
      <c r="E5" s="3">
        <v>196</v>
      </c>
      <c r="F5" s="4">
        <f t="shared" ref="F5:F15" si="0">D5*E5</f>
        <v>18032</v>
      </c>
      <c r="G5" s="5">
        <f t="shared" ref="G5:G15" si="1">POWER(D5,2)</f>
        <v>8464</v>
      </c>
    </row>
    <row r="6" spans="3:7" x14ac:dyDescent="0.35">
      <c r="C6" s="1">
        <v>3</v>
      </c>
      <c r="D6" s="2">
        <v>63</v>
      </c>
      <c r="E6" s="3">
        <v>170</v>
      </c>
      <c r="F6" s="4">
        <f t="shared" si="0"/>
        <v>10710</v>
      </c>
      <c r="G6" s="5">
        <f t="shared" si="1"/>
        <v>3969</v>
      </c>
    </row>
    <row r="7" spans="3:7" x14ac:dyDescent="0.35">
      <c r="C7" s="1">
        <v>4</v>
      </c>
      <c r="D7" s="2">
        <v>72</v>
      </c>
      <c r="E7" s="3">
        <v>175</v>
      </c>
      <c r="F7" s="4">
        <f t="shared" si="0"/>
        <v>12600</v>
      </c>
      <c r="G7" s="5">
        <f t="shared" si="1"/>
        <v>5184</v>
      </c>
    </row>
    <row r="8" spans="3:7" x14ac:dyDescent="0.35">
      <c r="C8" s="1">
        <v>5</v>
      </c>
      <c r="D8" s="2">
        <v>58</v>
      </c>
      <c r="E8" s="3">
        <v>162</v>
      </c>
      <c r="F8" s="4">
        <f t="shared" si="0"/>
        <v>9396</v>
      </c>
      <c r="G8" s="5">
        <f t="shared" si="1"/>
        <v>3364</v>
      </c>
    </row>
    <row r="9" spans="3:7" x14ac:dyDescent="0.35">
      <c r="C9" s="1">
        <v>6</v>
      </c>
      <c r="D9" s="2">
        <v>78</v>
      </c>
      <c r="E9" s="3">
        <v>169</v>
      </c>
      <c r="F9" s="4">
        <f t="shared" si="0"/>
        <v>13182</v>
      </c>
      <c r="G9" s="5">
        <f t="shared" si="1"/>
        <v>6084</v>
      </c>
    </row>
    <row r="10" spans="3:7" x14ac:dyDescent="0.35">
      <c r="C10" s="1">
        <v>7</v>
      </c>
      <c r="D10" s="2">
        <v>85</v>
      </c>
      <c r="E10" s="3">
        <v>190</v>
      </c>
      <c r="F10" s="4">
        <f t="shared" si="0"/>
        <v>16150</v>
      </c>
      <c r="G10" s="5">
        <f t="shared" si="1"/>
        <v>7225</v>
      </c>
    </row>
    <row r="11" spans="3:7" x14ac:dyDescent="0.35">
      <c r="C11" s="1">
        <v>8</v>
      </c>
      <c r="D11" s="2">
        <v>85</v>
      </c>
      <c r="E11" s="3">
        <v>186</v>
      </c>
      <c r="F11" s="4">
        <f t="shared" si="0"/>
        <v>15810</v>
      </c>
      <c r="G11" s="5">
        <f t="shared" si="1"/>
        <v>7225</v>
      </c>
    </row>
    <row r="12" spans="3:7" x14ac:dyDescent="0.35">
      <c r="C12" s="1">
        <v>9</v>
      </c>
      <c r="D12" s="2">
        <v>73</v>
      </c>
      <c r="E12" s="3">
        <v>176</v>
      </c>
      <c r="F12" s="4">
        <f t="shared" si="0"/>
        <v>12848</v>
      </c>
      <c r="G12" s="5">
        <f t="shared" si="1"/>
        <v>5329</v>
      </c>
    </row>
    <row r="13" spans="3:7" x14ac:dyDescent="0.35">
      <c r="C13" s="1">
        <v>10</v>
      </c>
      <c r="D13" s="2">
        <v>62</v>
      </c>
      <c r="E13" s="3">
        <v>170</v>
      </c>
      <c r="F13" s="4">
        <f t="shared" si="0"/>
        <v>10540</v>
      </c>
      <c r="G13" s="5">
        <f t="shared" si="1"/>
        <v>3844</v>
      </c>
    </row>
    <row r="14" spans="3:7" x14ac:dyDescent="0.35">
      <c r="C14" s="1">
        <v>11</v>
      </c>
      <c r="D14" s="2">
        <v>80</v>
      </c>
      <c r="E14" s="3">
        <v>176</v>
      </c>
      <c r="F14" s="4">
        <f t="shared" si="0"/>
        <v>14080</v>
      </c>
      <c r="G14" s="5">
        <f t="shared" si="1"/>
        <v>6400</v>
      </c>
    </row>
    <row r="15" spans="3:7" x14ac:dyDescent="0.35">
      <c r="C15" s="1">
        <v>12</v>
      </c>
      <c r="D15" s="2">
        <v>72</v>
      </c>
      <c r="E15" s="3">
        <v>179</v>
      </c>
      <c r="F15" s="4">
        <f t="shared" si="0"/>
        <v>12888</v>
      </c>
      <c r="G15" s="5">
        <f t="shared" si="1"/>
        <v>5184</v>
      </c>
    </row>
    <row r="16" spans="3:7" x14ac:dyDescent="0.35">
      <c r="C16" t="s">
        <v>15</v>
      </c>
      <c r="D16" s="15">
        <f>SUM(D4:D15)</f>
        <v>894</v>
      </c>
      <c r="E16" s="15">
        <f t="shared" ref="E16:G16" si="2">SUM(E4:E15)</f>
        <v>2117</v>
      </c>
      <c r="F16" s="15">
        <f t="shared" si="2"/>
        <v>158668</v>
      </c>
      <c r="G16" s="15">
        <f t="shared" si="2"/>
        <v>67748</v>
      </c>
    </row>
    <row r="18" spans="2:6" x14ac:dyDescent="0.35">
      <c r="D18">
        <f>POWER(D16,2)</f>
        <v>799236</v>
      </c>
    </row>
    <row r="19" spans="2:6" x14ac:dyDescent="0.35">
      <c r="B19" s="13" t="s">
        <v>6</v>
      </c>
      <c r="C19" s="13"/>
      <c r="D19">
        <f>D16/$C$15</f>
        <v>74.5</v>
      </c>
      <c r="E19">
        <f>E16/$C$15</f>
        <v>176.41666666666666</v>
      </c>
    </row>
    <row r="20" spans="2:6" x14ac:dyDescent="0.35">
      <c r="C20" t="s">
        <v>7</v>
      </c>
      <c r="D20">
        <f>(((C15)*(F16))-((D16)*(E16)))/(((C15)*(G16))-((D16)*(D16)))</f>
        <v>0.83100436681222711</v>
      </c>
    </row>
    <row r="21" spans="2:6" x14ac:dyDescent="0.35">
      <c r="C21" t="s">
        <v>14</v>
      </c>
      <c r="D21">
        <f>E19-D20*D19</f>
        <v>114.50684133915573</v>
      </c>
    </row>
    <row r="25" spans="2:6" x14ac:dyDescent="0.35">
      <c r="C25" s="12" t="s">
        <v>4</v>
      </c>
      <c r="D25" s="12" t="s">
        <v>8</v>
      </c>
      <c r="E25" s="12" t="s">
        <v>9</v>
      </c>
      <c r="F25" s="12" t="s">
        <v>10</v>
      </c>
    </row>
    <row r="26" spans="2:6" x14ac:dyDescent="0.35">
      <c r="C26" s="11">
        <v>1</v>
      </c>
      <c r="D26" s="11">
        <v>74</v>
      </c>
      <c r="E26" s="11">
        <f>D26-$D$40</f>
        <v>-0.5</v>
      </c>
      <c r="F26" s="11">
        <f>POWER(E26,2)</f>
        <v>0.25</v>
      </c>
    </row>
    <row r="27" spans="2:6" x14ac:dyDescent="0.35">
      <c r="C27" s="11">
        <v>2</v>
      </c>
      <c r="D27" s="11">
        <v>92</v>
      </c>
      <c r="E27" s="11">
        <f t="shared" ref="E27:E37" si="3">D27-$D$40</f>
        <v>17.5</v>
      </c>
      <c r="F27" s="11">
        <f t="shared" ref="F27:F37" si="4">POWER(E27,2)</f>
        <v>306.25</v>
      </c>
    </row>
    <row r="28" spans="2:6" x14ac:dyDescent="0.35">
      <c r="C28" s="11">
        <v>3</v>
      </c>
      <c r="D28" s="11">
        <v>63</v>
      </c>
      <c r="E28" s="11">
        <f t="shared" si="3"/>
        <v>-11.5</v>
      </c>
      <c r="F28" s="11">
        <f t="shared" si="4"/>
        <v>132.25</v>
      </c>
    </row>
    <row r="29" spans="2:6" x14ac:dyDescent="0.35">
      <c r="C29" s="11">
        <v>4</v>
      </c>
      <c r="D29" s="11">
        <v>72</v>
      </c>
      <c r="E29" s="11">
        <f t="shared" si="3"/>
        <v>-2.5</v>
      </c>
      <c r="F29" s="11">
        <f t="shared" si="4"/>
        <v>6.25</v>
      </c>
    </row>
    <row r="30" spans="2:6" x14ac:dyDescent="0.35">
      <c r="C30" s="11">
        <v>5</v>
      </c>
      <c r="D30" s="11">
        <v>58</v>
      </c>
      <c r="E30" s="11">
        <f t="shared" si="3"/>
        <v>-16.5</v>
      </c>
      <c r="F30" s="11">
        <f t="shared" si="4"/>
        <v>272.25</v>
      </c>
    </row>
    <row r="31" spans="2:6" x14ac:dyDescent="0.35">
      <c r="C31" s="11">
        <v>6</v>
      </c>
      <c r="D31" s="11">
        <v>78</v>
      </c>
      <c r="E31" s="11">
        <f t="shared" si="3"/>
        <v>3.5</v>
      </c>
      <c r="F31" s="11">
        <f t="shared" si="4"/>
        <v>12.25</v>
      </c>
    </row>
    <row r="32" spans="2:6" x14ac:dyDescent="0.35">
      <c r="C32" s="11">
        <v>7</v>
      </c>
      <c r="D32" s="11">
        <v>85</v>
      </c>
      <c r="E32" s="11">
        <f t="shared" si="3"/>
        <v>10.5</v>
      </c>
      <c r="F32" s="11">
        <f t="shared" si="4"/>
        <v>110.25</v>
      </c>
    </row>
    <row r="33" spans="3:6" x14ac:dyDescent="0.35">
      <c r="C33" s="11">
        <v>8</v>
      </c>
      <c r="D33" s="11">
        <v>85</v>
      </c>
      <c r="E33" s="11">
        <f t="shared" si="3"/>
        <v>10.5</v>
      </c>
      <c r="F33" s="11">
        <f t="shared" si="4"/>
        <v>110.25</v>
      </c>
    </row>
    <row r="34" spans="3:6" x14ac:dyDescent="0.35">
      <c r="C34" s="11">
        <v>9</v>
      </c>
      <c r="D34" s="11">
        <v>73</v>
      </c>
      <c r="E34" s="11">
        <f t="shared" si="3"/>
        <v>-1.5</v>
      </c>
      <c r="F34" s="11">
        <f t="shared" si="4"/>
        <v>2.25</v>
      </c>
    </row>
    <row r="35" spans="3:6" x14ac:dyDescent="0.35">
      <c r="C35" s="11">
        <v>10</v>
      </c>
      <c r="D35" s="11">
        <v>62</v>
      </c>
      <c r="E35" s="11">
        <f t="shared" si="3"/>
        <v>-12.5</v>
      </c>
      <c r="F35" s="11">
        <f t="shared" si="4"/>
        <v>156.25</v>
      </c>
    </row>
    <row r="36" spans="3:6" x14ac:dyDescent="0.35">
      <c r="C36" s="11">
        <v>11</v>
      </c>
      <c r="D36" s="11">
        <v>80</v>
      </c>
      <c r="E36" s="11">
        <f t="shared" si="3"/>
        <v>5.5</v>
      </c>
      <c r="F36" s="11">
        <f t="shared" si="4"/>
        <v>30.25</v>
      </c>
    </row>
    <row r="37" spans="3:6" x14ac:dyDescent="0.35">
      <c r="C37" s="11">
        <v>12</v>
      </c>
      <c r="D37" s="11">
        <v>72</v>
      </c>
      <c r="E37" s="11">
        <f t="shared" si="3"/>
        <v>-2.5</v>
      </c>
      <c r="F37" s="11">
        <f t="shared" si="4"/>
        <v>6.25</v>
      </c>
    </row>
    <row r="38" spans="3:6" x14ac:dyDescent="0.35">
      <c r="D38" s="11">
        <f>SUM(D26:D37)</f>
        <v>894</v>
      </c>
      <c r="F38" s="11">
        <f>SUM(F26:F37)</f>
        <v>1145</v>
      </c>
    </row>
    <row r="40" spans="3:6" x14ac:dyDescent="0.35">
      <c r="C40" s="14" t="s">
        <v>5</v>
      </c>
      <c r="D40">
        <f>D38/C37</f>
        <v>74.5</v>
      </c>
    </row>
    <row r="41" spans="3:6" x14ac:dyDescent="0.35">
      <c r="C41" t="s">
        <v>11</v>
      </c>
      <c r="D41">
        <f>F38/C37</f>
        <v>95.416666666666671</v>
      </c>
    </row>
    <row r="42" spans="3:6" x14ac:dyDescent="0.35">
      <c r="C42" t="s">
        <v>12</v>
      </c>
      <c r="E42">
        <f>SQRT(D41)</f>
        <v>9.7681455080617354</v>
      </c>
    </row>
    <row r="43" spans="3:6" x14ac:dyDescent="0.35">
      <c r="C43" t="s">
        <v>13</v>
      </c>
      <c r="E43">
        <f>E42/D40</f>
        <v>0.13111604708807698</v>
      </c>
    </row>
  </sheetData>
  <mergeCells count="1">
    <mergeCell ref="B19:C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Antonio Cortes Cano</dc:creator>
  <cp:lastModifiedBy>Marco Antonio Cortes Cano</cp:lastModifiedBy>
  <dcterms:created xsi:type="dcterms:W3CDTF">2024-04-15T20:42:53Z</dcterms:created>
  <dcterms:modified xsi:type="dcterms:W3CDTF">2024-04-16T04:47:57Z</dcterms:modified>
</cp:coreProperties>
</file>