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i\OneDrive\Documentos\"/>
    </mc:Choice>
  </mc:AlternateContent>
  <xr:revisionPtr revIDLastSave="0" documentId="13_ncr:1_{6CDEA200-E316-43B4-A8BB-66D7CCABA227}" xr6:coauthVersionLast="47" xr6:coauthVersionMax="47" xr10:uidLastSave="{00000000-0000-0000-0000-000000000000}"/>
  <bookViews>
    <workbookView xWindow="0" yWindow="0" windowWidth="20490" windowHeight="10920" xr2:uid="{4DA0F2C4-36C8-489E-BA9D-D0150A680F4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2" i="1" l="1"/>
  <c r="B62" i="1"/>
  <c r="C62" i="1"/>
  <c r="G61" i="1" s="1"/>
  <c r="C66" i="1"/>
  <c r="E66" i="1" s="1"/>
  <c r="D62" i="1"/>
  <c r="E61" i="1" l="1"/>
  <c r="F61" i="1" s="1"/>
  <c r="E60" i="1"/>
  <c r="F60" i="1" s="1"/>
  <c r="G60" i="1"/>
  <c r="E59" i="1"/>
  <c r="F59" i="1" s="1"/>
  <c r="G59" i="1"/>
  <c r="E58" i="1"/>
  <c r="F58" i="1" s="1"/>
  <c r="G58" i="1"/>
  <c r="E57" i="1"/>
  <c r="F57" i="1" s="1"/>
  <c r="G57" i="1"/>
  <c r="E56" i="1"/>
  <c r="F56" i="1" s="1"/>
  <c r="G56" i="1"/>
  <c r="E55" i="1"/>
  <c r="F55" i="1" s="1"/>
  <c r="G55" i="1"/>
  <c r="E54" i="1"/>
  <c r="F54" i="1" s="1"/>
  <c r="G54" i="1"/>
  <c r="G3" i="1"/>
  <c r="E53" i="1"/>
  <c r="F53" i="1" s="1"/>
  <c r="G53" i="1"/>
  <c r="G52" i="1"/>
  <c r="E52" i="1"/>
  <c r="F52" i="1" s="1"/>
  <c r="G51" i="1"/>
  <c r="E51" i="1"/>
  <c r="F51" i="1" s="1"/>
  <c r="G50" i="1"/>
  <c r="E50" i="1"/>
  <c r="F50" i="1" s="1"/>
  <c r="E16" i="1"/>
  <c r="F16" i="1" s="1"/>
  <c r="E32" i="1"/>
  <c r="F32" i="1" s="1"/>
  <c r="E48" i="1"/>
  <c r="F48" i="1" s="1"/>
  <c r="E24" i="1"/>
  <c r="F24" i="1" s="1"/>
  <c r="E40" i="1"/>
  <c r="F40" i="1" s="1"/>
  <c r="E8" i="1"/>
  <c r="F8" i="1" s="1"/>
  <c r="E47" i="1"/>
  <c r="F47" i="1" s="1"/>
  <c r="E39" i="1"/>
  <c r="F39" i="1" s="1"/>
  <c r="E31" i="1"/>
  <c r="F31" i="1" s="1"/>
  <c r="E23" i="1"/>
  <c r="F23" i="1" s="1"/>
  <c r="E15" i="1"/>
  <c r="F15" i="1" s="1"/>
  <c r="E7" i="1"/>
  <c r="F7" i="1" s="1"/>
  <c r="E44" i="1"/>
  <c r="F44" i="1" s="1"/>
  <c r="E36" i="1"/>
  <c r="F36" i="1" s="1"/>
  <c r="E28" i="1"/>
  <c r="F28" i="1" s="1"/>
  <c r="E20" i="1"/>
  <c r="F20" i="1" s="1"/>
  <c r="E12" i="1"/>
  <c r="F12" i="1" s="1"/>
  <c r="E4" i="1"/>
  <c r="F4" i="1" s="1"/>
  <c r="E43" i="1"/>
  <c r="F43" i="1" s="1"/>
  <c r="E35" i="1"/>
  <c r="F35" i="1" s="1"/>
  <c r="E27" i="1"/>
  <c r="F27" i="1" s="1"/>
  <c r="E19" i="1"/>
  <c r="F19" i="1" s="1"/>
  <c r="E11" i="1"/>
  <c r="F11" i="1" s="1"/>
  <c r="E3" i="1"/>
  <c r="F3" i="1" s="1"/>
  <c r="J67" i="1"/>
  <c r="E49" i="1"/>
  <c r="F49" i="1" s="1"/>
  <c r="E45" i="1"/>
  <c r="F45" i="1" s="1"/>
  <c r="E41" i="1"/>
  <c r="F41" i="1" s="1"/>
  <c r="E37" i="1"/>
  <c r="F37" i="1" s="1"/>
  <c r="E33" i="1"/>
  <c r="F33" i="1" s="1"/>
  <c r="E29" i="1"/>
  <c r="F29" i="1" s="1"/>
  <c r="E25" i="1"/>
  <c r="F25" i="1" s="1"/>
  <c r="E21" i="1"/>
  <c r="F21" i="1" s="1"/>
  <c r="E17" i="1"/>
  <c r="F17" i="1" s="1"/>
  <c r="E13" i="1"/>
  <c r="F13" i="1" s="1"/>
  <c r="E9" i="1"/>
  <c r="F9" i="1" s="1"/>
  <c r="E5" i="1"/>
  <c r="F5" i="1" s="1"/>
  <c r="E2" i="1"/>
  <c r="F2" i="1" s="1"/>
  <c r="E46" i="1"/>
  <c r="F46" i="1" s="1"/>
  <c r="E42" i="1"/>
  <c r="F42" i="1" s="1"/>
  <c r="E38" i="1"/>
  <c r="F38" i="1" s="1"/>
  <c r="E34" i="1"/>
  <c r="F34" i="1" s="1"/>
  <c r="E30" i="1"/>
  <c r="F30" i="1" s="1"/>
  <c r="E26" i="1"/>
  <c r="F26" i="1" s="1"/>
  <c r="E22" i="1"/>
  <c r="F22" i="1" s="1"/>
  <c r="E18" i="1"/>
  <c r="F18" i="1" s="1"/>
  <c r="E14" i="1"/>
  <c r="F14" i="1" s="1"/>
  <c r="E10" i="1"/>
  <c r="F10" i="1" s="1"/>
  <c r="E6" i="1"/>
  <c r="F6" i="1" s="1"/>
  <c r="G2" i="1"/>
  <c r="G46" i="1"/>
  <c r="G42" i="1"/>
  <c r="G38" i="1"/>
  <c r="G34" i="1"/>
  <c r="G30" i="1"/>
  <c r="G26" i="1"/>
  <c r="G22" i="1"/>
  <c r="G18" i="1"/>
  <c r="G14" i="1"/>
  <c r="G10" i="1"/>
  <c r="G6" i="1"/>
  <c r="G49" i="1"/>
  <c r="G45" i="1"/>
  <c r="G41" i="1"/>
  <c r="G37" i="1"/>
  <c r="G33" i="1"/>
  <c r="G29" i="1"/>
  <c r="G25" i="1"/>
  <c r="G21" i="1"/>
  <c r="G17" i="1"/>
  <c r="G13" i="1"/>
  <c r="G9" i="1"/>
  <c r="G5" i="1"/>
  <c r="G48" i="1"/>
  <c r="G44" i="1"/>
  <c r="G40" i="1"/>
  <c r="G36" i="1"/>
  <c r="G32" i="1"/>
  <c r="G28" i="1"/>
  <c r="G24" i="1"/>
  <c r="G20" i="1"/>
  <c r="G16" i="1"/>
  <c r="G12" i="1"/>
  <c r="G8" i="1"/>
  <c r="G4" i="1"/>
  <c r="G47" i="1"/>
  <c r="G43" i="1"/>
  <c r="G39" i="1"/>
  <c r="G35" i="1"/>
  <c r="G31" i="1"/>
  <c r="G27" i="1"/>
  <c r="G23" i="1"/>
  <c r="G19" i="1"/>
  <c r="G15" i="1"/>
  <c r="G11" i="1"/>
  <c r="G7" i="1"/>
  <c r="G62" i="1" l="1"/>
  <c r="H62" i="1" s="1"/>
  <c r="I62" i="1" s="1"/>
  <c r="J72" i="1" s="1"/>
  <c r="H66" i="1"/>
  <c r="J62" i="1" l="1"/>
  <c r="J66" i="1"/>
  <c r="K66" i="1" s="1"/>
</calcChain>
</file>

<file path=xl/sharedStrings.xml><?xml version="1.0" encoding="utf-8"?>
<sst xmlns="http://schemas.openxmlformats.org/spreadsheetml/2006/main" count="17" uniqueCount="13">
  <si>
    <t>DATOS.</t>
  </si>
  <si>
    <t>MESES.</t>
  </si>
  <si>
    <t>MEDIA</t>
  </si>
  <si>
    <t>VARIANZA</t>
  </si>
  <si>
    <t>DESVIACION TIPICA</t>
  </si>
  <si>
    <t>COEFICIENTE DE VARIACION.</t>
  </si>
  <si>
    <t>RANGO</t>
  </si>
  <si>
    <t>MINIMO</t>
  </si>
  <si>
    <t>MAXIMO</t>
  </si>
  <si>
    <t xml:space="preserve">VARIANZA </t>
  </si>
  <si>
    <t>MODA</t>
  </si>
  <si>
    <r>
      <rPr>
        <b/>
        <sz val="14"/>
        <color theme="1"/>
        <rFont val="Calibri"/>
        <family val="2"/>
      </rPr>
      <t>√</t>
    </r>
    <r>
      <rPr>
        <sz val="11"/>
        <color theme="1"/>
        <rFont val="Calibri"/>
        <family val="2"/>
      </rPr>
      <t>128.9093692</t>
    </r>
  </si>
  <si>
    <t>COEFICIENTE DE ASIMETRIA DE PEARSON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</si>
</sst>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7" borderId="0" xfId="0" applyFill="1"/>
    <xf numFmtId="164" fontId="0" fillId="5" borderId="0" xfId="0" applyNumberFormat="1" applyFill="1"/>
    <xf numFmtId="0" fontId="0" fillId="5" borderId="0" xfId="0" applyFill="1" applyAlignment="1">
      <alignment horizontal="left"/>
    </xf>
    <xf numFmtId="164" fontId="1" fillId="7" borderId="0" xfId="0" applyNumberFormat="1" applyFont="1" applyFill="1" applyAlignment="1">
      <alignment horizontal="left"/>
    </xf>
    <xf numFmtId="0" fontId="0" fillId="0" borderId="0" xfId="0" applyFill="1"/>
    <xf numFmtId="164" fontId="3" fillId="3" borderId="4" xfId="0" applyNumberFormat="1" applyFont="1" applyFill="1" applyBorder="1" applyAlignment="1">
      <alignment horizontal="center"/>
    </xf>
    <xf numFmtId="0" fontId="6" fillId="5" borderId="0" xfId="0" applyFont="1" applyFill="1"/>
    <xf numFmtId="0" fontId="1" fillId="7" borderId="0" xfId="0" applyFont="1" applyFill="1" applyAlignment="1">
      <alignment horizontal="left"/>
    </xf>
    <xf numFmtId="0" fontId="4" fillId="4" borderId="0" xfId="0" applyFont="1" applyFill="1"/>
    <xf numFmtId="0" fontId="8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9" borderId="0" xfId="0" applyFill="1" applyAlignment="1"/>
    <xf numFmtId="0" fontId="0" fillId="0" borderId="0" xfId="0" applyFill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0" fontId="0" fillId="7" borderId="3" xfId="0" applyFill="1" applyBorder="1"/>
    <xf numFmtId="164" fontId="0" fillId="7" borderId="3" xfId="0" applyNumberFormat="1" applyFill="1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10" xfId="0" applyFill="1" applyBorder="1"/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8" xfId="0" applyFill="1" applyBorder="1"/>
    <xf numFmtId="165" fontId="0" fillId="0" borderId="9" xfId="0" applyNumberFormat="1" applyFill="1" applyBorder="1"/>
    <xf numFmtId="164" fontId="0" fillId="0" borderId="9" xfId="0" applyNumberForma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6" fontId="0" fillId="8" borderId="2" xfId="0" applyNumberFormat="1" applyFill="1" applyBorder="1"/>
    <xf numFmtId="166" fontId="0" fillId="8" borderId="3" xfId="0" applyNumberFormat="1" applyFill="1" applyBorder="1"/>
    <xf numFmtId="166" fontId="0" fillId="8" borderId="4" xfId="0" applyNumberFormat="1" applyFill="1" applyBorder="1"/>
    <xf numFmtId="0" fontId="0" fillId="7" borderId="2" xfId="0" applyFill="1" applyBorder="1"/>
    <xf numFmtId="164" fontId="0" fillId="7" borderId="4" xfId="0" applyNumberFormat="1" applyFill="1" applyBorder="1"/>
    <xf numFmtId="165" fontId="0" fillId="2" borderId="3" xfId="0" applyNumberFormat="1" applyFill="1" applyBorder="1"/>
    <xf numFmtId="164" fontId="0" fillId="2" borderId="3" xfId="0" applyNumberFormat="1" applyFill="1" applyBorder="1"/>
    <xf numFmtId="0" fontId="4" fillId="6" borderId="5" xfId="0" applyFont="1" applyFill="1" applyBorder="1"/>
    <xf numFmtId="0" fontId="1" fillId="6" borderId="7" xfId="0" applyFont="1" applyFill="1" applyBorder="1"/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0" fillId="11" borderId="1" xfId="0" applyFill="1" applyBorder="1" applyAlignment="1"/>
    <xf numFmtId="0" fontId="2" fillId="6" borderId="4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123418</xdr:colOff>
      <xdr:row>1</xdr:row>
      <xdr:rowOff>60594</xdr:rowOff>
    </xdr:from>
    <xdr:to>
      <xdr:col>12</xdr:col>
      <xdr:colOff>59378</xdr:colOff>
      <xdr:row>9</xdr:row>
      <xdr:rowOff>40532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5E4963A-6035-46F7-85FC-209F9EF995A6}"/>
            </a:ext>
          </a:extLst>
        </xdr:cNvPr>
        <xdr:cNvSpPr txBox="1">
          <a:spLocks noChangeArrowheads="1"/>
        </xdr:cNvSpPr>
      </xdr:nvSpPr>
      <xdr:spPr bwMode="auto">
        <a:xfrm>
          <a:off x="7885280" y="263254"/>
          <a:ext cx="3249444" cy="152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400"/>
            </a:lnSpc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Universidad Autónoma del Estado de Hidalgo</a:t>
          </a:r>
          <a:endParaRPr lang="es-MX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Instituto de Ciencias Económico Administrativas</a:t>
          </a:r>
          <a:endParaRPr lang="es-MX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Licenciatura en Contaduría</a:t>
          </a:r>
          <a:endParaRPr lang="es-MX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Alumna: Hernandez Cabecera Graciela de Jesus</a:t>
          </a:r>
          <a:endParaRPr lang="es-MX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2° Semestre         Grupo 3</a:t>
          </a:r>
          <a:endParaRPr lang="es-MX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Correo: he405465@uaeh.edu.mx</a:t>
          </a:r>
          <a:endParaRPr lang="es-MX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Georgia Pro Cond Light"/>
            </a:rPr>
            <a:t>Telefono:771 331 2692</a:t>
          </a:r>
        </a:p>
      </xdr:txBody>
    </xdr:sp>
    <xdr:clientData/>
  </xdr:twoCellAnchor>
  <xdr:twoCellAnchor>
    <xdr:from>
      <xdr:col>12</xdr:col>
      <xdr:colOff>160283</xdr:colOff>
      <xdr:row>1</xdr:row>
      <xdr:rowOff>143483</xdr:rowOff>
    </xdr:from>
    <xdr:to>
      <xdr:col>12</xdr:col>
      <xdr:colOff>718935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64B56-3FD1-4796-8C65-C106980D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319" y="347590"/>
          <a:ext cx="558652" cy="61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32108</xdr:colOff>
      <xdr:row>0</xdr:row>
      <xdr:rowOff>170406</xdr:rowOff>
    </xdr:from>
    <xdr:to>
      <xdr:col>9</xdr:col>
      <xdr:colOff>231322</xdr:colOff>
      <xdr:row>5</xdr:row>
      <xdr:rowOff>24018</xdr:rowOff>
    </xdr:to>
    <xdr:pic>
      <xdr:nvPicPr>
        <xdr:cNvPr id="5" name="Imagen 4" descr="Posicionamiento de la UAEH sobre los resultados de la Cuenta Pública 2020  emitidos por la ASF – Cursor en la Noticia…">
          <a:extLst>
            <a:ext uri="{FF2B5EF4-FFF2-40B4-BE49-F238E27FC236}">
              <a16:creationId xmlns:a16="http://schemas.microsoft.com/office/drawing/2014/main" id="{4FCC561E-4797-4EBE-A7E4-23D5D28C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0751" y="170406"/>
          <a:ext cx="1437464" cy="81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653143</xdr:colOff>
      <xdr:row>5</xdr:row>
      <xdr:rowOff>13608</xdr:rowOff>
    </xdr:from>
    <xdr:to>
      <xdr:col>8</xdr:col>
      <xdr:colOff>1129393</xdr:colOff>
      <xdr:row>7</xdr:row>
      <xdr:rowOff>164090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29EC4D9-4D60-4DCA-9193-B8CD7DD2C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30"/>
        <a:stretch/>
      </xdr:blipFill>
      <xdr:spPr bwMode="auto">
        <a:xfrm>
          <a:off x="7211786" y="979715"/>
          <a:ext cx="476250" cy="531482"/>
        </a:xfrm>
        <a:prstGeom prst="round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65D8-44D8-40BE-9F4B-71CB05707B91}">
  <dimension ref="A1:R72"/>
  <sheetViews>
    <sheetView tabSelected="1" topLeftCell="B58" zoomScale="85" zoomScaleNormal="85" workbookViewId="0">
      <selection activeCell="J71" sqref="J71"/>
    </sheetView>
  </sheetViews>
  <sheetFormatPr baseColWidth="10" defaultRowHeight="15" x14ac:dyDescent="0.25"/>
  <cols>
    <col min="1" max="1" width="7.28515625" customWidth="1"/>
    <col min="6" max="6" width="13.42578125" bestFit="1" customWidth="1"/>
    <col min="7" max="7" width="18.28515625" bestFit="1" customWidth="1"/>
    <col min="8" max="8" width="13.42578125" bestFit="1" customWidth="1"/>
    <col min="9" max="9" width="18.5703125" bestFit="1" customWidth="1"/>
    <col min="10" max="10" width="26.85546875" bestFit="1" customWidth="1"/>
    <col min="17" max="17" width="14.28515625" customWidth="1"/>
  </cols>
  <sheetData>
    <row r="1" spans="1:18" ht="15.75" thickBot="1" x14ac:dyDescent="0.3">
      <c r="A1" s="2" t="s">
        <v>1</v>
      </c>
      <c r="B1" s="1" t="s">
        <v>0</v>
      </c>
      <c r="E1" s="39" t="s">
        <v>9</v>
      </c>
      <c r="F1" s="40"/>
      <c r="G1" s="4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25">
      <c r="A2" s="3">
        <v>1</v>
      </c>
      <c r="B2" s="25">
        <v>44.347000000000001</v>
      </c>
      <c r="E2" s="35">
        <f>B2-C$62</f>
        <v>9.5882000000000005</v>
      </c>
      <c r="F2" s="33">
        <f>E2^2</f>
        <v>91.933579240000014</v>
      </c>
      <c r="G2" s="47">
        <f t="shared" ref="G2:G60" si="0">(B2-C$62)^2</f>
        <v>91.933579240000014</v>
      </c>
      <c r="I2" s="20"/>
      <c r="J2" s="20"/>
      <c r="K2" s="20"/>
      <c r="L2" s="20"/>
      <c r="M2" s="20"/>
      <c r="N2" s="21"/>
      <c r="O2" s="21"/>
      <c r="P2" s="21"/>
      <c r="Q2" s="21"/>
      <c r="R2" s="21"/>
    </row>
    <row r="3" spans="1:18" x14ac:dyDescent="0.25">
      <c r="A3" s="4">
        <v>2</v>
      </c>
      <c r="B3" s="26">
        <v>12.445</v>
      </c>
      <c r="E3" s="32">
        <f t="shared" ref="E3:E60" si="1">B3-C$62</f>
        <v>-22.313800000000001</v>
      </c>
      <c r="F3" s="34">
        <f t="shared" ref="F3:F61" si="2">E3^2</f>
        <v>497.90567044000005</v>
      </c>
      <c r="G3" s="48">
        <f t="shared" si="0"/>
        <v>497.90567044000005</v>
      </c>
      <c r="I3" s="20"/>
      <c r="J3" s="20"/>
      <c r="K3" s="20"/>
      <c r="L3" s="20"/>
      <c r="M3" s="20"/>
      <c r="N3" s="21"/>
      <c r="O3" s="21"/>
      <c r="P3" s="21"/>
      <c r="Q3" s="21"/>
      <c r="R3" s="21"/>
    </row>
    <row r="4" spans="1:18" x14ac:dyDescent="0.25">
      <c r="A4" s="4">
        <v>3</v>
      </c>
      <c r="B4" s="26">
        <v>26.88</v>
      </c>
      <c r="E4" s="32">
        <f t="shared" si="1"/>
        <v>-7.8788000000000018</v>
      </c>
      <c r="F4" s="34">
        <f t="shared" si="2"/>
        <v>62.075489440000027</v>
      </c>
      <c r="G4" s="48">
        <f t="shared" si="0"/>
        <v>62.075489440000027</v>
      </c>
      <c r="I4" s="20"/>
      <c r="J4" s="20"/>
      <c r="K4" s="20"/>
      <c r="L4" s="20"/>
      <c r="M4" s="20"/>
      <c r="N4" s="21"/>
      <c r="O4" s="21"/>
      <c r="P4" s="21"/>
      <c r="Q4" s="21"/>
      <c r="R4" s="21"/>
    </row>
    <row r="5" spans="1:18" x14ac:dyDescent="0.25">
      <c r="A5" s="4">
        <v>4</v>
      </c>
      <c r="B5" s="26">
        <v>23.366</v>
      </c>
      <c r="E5" s="32">
        <f t="shared" si="1"/>
        <v>-11.392800000000001</v>
      </c>
      <c r="F5" s="34">
        <f t="shared" si="2"/>
        <v>129.79589184000002</v>
      </c>
      <c r="G5" s="48">
        <f t="shared" si="0"/>
        <v>129.79589184000002</v>
      </c>
      <c r="I5" s="20"/>
      <c r="J5" s="20"/>
      <c r="K5" s="20"/>
      <c r="L5" s="20"/>
      <c r="M5" s="20"/>
      <c r="N5" s="21"/>
      <c r="O5" s="21"/>
      <c r="P5" s="21"/>
      <c r="Q5" s="21"/>
      <c r="R5" s="21"/>
    </row>
    <row r="6" spans="1:18" x14ac:dyDescent="0.25">
      <c r="A6" s="4">
        <v>5</v>
      </c>
      <c r="B6" s="26">
        <v>42.463999999999999</v>
      </c>
      <c r="E6" s="32">
        <f t="shared" si="1"/>
        <v>7.7051999999999978</v>
      </c>
      <c r="F6" s="34">
        <f t="shared" si="2"/>
        <v>59.370107039999965</v>
      </c>
      <c r="G6" s="48">
        <f t="shared" si="0"/>
        <v>59.370107039999965</v>
      </c>
      <c r="I6" s="20"/>
      <c r="J6" s="20"/>
      <c r="K6" s="20"/>
      <c r="L6" s="20"/>
      <c r="M6" s="20"/>
      <c r="N6" s="21"/>
      <c r="O6" s="21"/>
      <c r="P6" s="21"/>
      <c r="Q6" s="21"/>
      <c r="R6" s="21"/>
    </row>
    <row r="7" spans="1:18" x14ac:dyDescent="0.25">
      <c r="A7" s="4">
        <v>6</v>
      </c>
      <c r="B7" s="26">
        <v>15.48</v>
      </c>
      <c r="E7" s="32">
        <f t="shared" si="1"/>
        <v>-19.2788</v>
      </c>
      <c r="F7" s="34">
        <f t="shared" si="2"/>
        <v>371.67212943999999</v>
      </c>
      <c r="G7" s="48">
        <f t="shared" si="0"/>
        <v>371.67212943999999</v>
      </c>
      <c r="I7" s="20"/>
      <c r="J7" s="20"/>
      <c r="K7" s="20"/>
      <c r="L7" s="20"/>
      <c r="M7" s="20"/>
      <c r="N7" s="21"/>
      <c r="O7" s="21"/>
      <c r="P7" s="21"/>
      <c r="Q7" s="21"/>
      <c r="R7" s="21"/>
    </row>
    <row r="8" spans="1:18" x14ac:dyDescent="0.25">
      <c r="A8" s="4">
        <v>7</v>
      </c>
      <c r="B8" s="26">
        <v>21.562000000000001</v>
      </c>
      <c r="E8" s="32">
        <f t="shared" si="1"/>
        <v>-13.1968</v>
      </c>
      <c r="F8" s="34">
        <f t="shared" si="2"/>
        <v>174.15553023999999</v>
      </c>
      <c r="G8" s="48">
        <f t="shared" si="0"/>
        <v>174.15553023999999</v>
      </c>
      <c r="I8" s="20"/>
      <c r="J8" s="20"/>
      <c r="K8" s="20"/>
      <c r="L8" s="20"/>
      <c r="M8" s="20"/>
      <c r="N8" s="21"/>
      <c r="O8" s="21"/>
      <c r="P8" s="21"/>
      <c r="Q8" s="21"/>
      <c r="R8" s="21"/>
    </row>
    <row r="9" spans="1:18" ht="15.75" thickBot="1" x14ac:dyDescent="0.3">
      <c r="A9" s="4">
        <v>8</v>
      </c>
      <c r="B9" s="26">
        <v>11.625</v>
      </c>
      <c r="E9" s="32">
        <f t="shared" si="1"/>
        <v>-23.133800000000001</v>
      </c>
      <c r="F9" s="34">
        <f t="shared" si="2"/>
        <v>535.17270244000008</v>
      </c>
      <c r="G9" s="48">
        <f t="shared" si="0"/>
        <v>535.17270244000008</v>
      </c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5.75" thickBot="1" x14ac:dyDescent="0.3">
      <c r="A10" s="4">
        <v>9</v>
      </c>
      <c r="B10" s="26">
        <v>39.496000000000002</v>
      </c>
      <c r="E10" s="32">
        <f t="shared" si="1"/>
        <v>4.7372000000000014</v>
      </c>
      <c r="F10" s="34">
        <f t="shared" si="2"/>
        <v>22.441063840000012</v>
      </c>
      <c r="G10" s="48">
        <f t="shared" si="0"/>
        <v>22.441063840000012</v>
      </c>
      <c r="I10" s="21"/>
      <c r="J10" s="21"/>
      <c r="K10" s="21"/>
      <c r="L10" s="21"/>
      <c r="M10" s="58" t="s">
        <v>10</v>
      </c>
      <c r="N10" s="21"/>
      <c r="O10" s="21"/>
      <c r="P10" s="21"/>
      <c r="Q10" s="21"/>
      <c r="R10" s="21"/>
    </row>
    <row r="11" spans="1:18" x14ac:dyDescent="0.25">
      <c r="A11" s="4">
        <v>10</v>
      </c>
      <c r="B11" s="26">
        <v>39.402000000000001</v>
      </c>
      <c r="E11" s="32">
        <f t="shared" si="1"/>
        <v>4.6432000000000002</v>
      </c>
      <c r="F11" s="34">
        <f t="shared" si="2"/>
        <v>21.559306240000002</v>
      </c>
      <c r="G11" s="48">
        <f t="shared" si="0"/>
        <v>21.559306240000002</v>
      </c>
      <c r="M11" s="50">
        <v>10.124000000000001</v>
      </c>
    </row>
    <row r="12" spans="1:18" x14ac:dyDescent="0.25">
      <c r="A12" s="4">
        <v>11</v>
      </c>
      <c r="B12" s="26">
        <v>47.698999999999998</v>
      </c>
      <c r="E12" s="32">
        <f t="shared" si="1"/>
        <v>12.940199999999997</v>
      </c>
      <c r="F12" s="34">
        <f t="shared" si="2"/>
        <v>167.44877603999993</v>
      </c>
      <c r="G12" s="48">
        <f t="shared" si="0"/>
        <v>167.44877603999993</v>
      </c>
      <c r="M12" s="26">
        <v>11.625</v>
      </c>
    </row>
    <row r="13" spans="1:18" x14ac:dyDescent="0.25">
      <c r="A13" s="4">
        <v>12</v>
      </c>
      <c r="B13" s="26">
        <v>44.314999999999998</v>
      </c>
      <c r="E13" s="32">
        <f t="shared" si="1"/>
        <v>9.5561999999999969</v>
      </c>
      <c r="F13" s="34">
        <f t="shared" si="2"/>
        <v>91.320958439999941</v>
      </c>
      <c r="G13" s="48">
        <f t="shared" si="0"/>
        <v>91.320958439999941</v>
      </c>
      <c r="M13" s="27">
        <v>11.906000000000001</v>
      </c>
    </row>
    <row r="14" spans="1:18" x14ac:dyDescent="0.25">
      <c r="A14" s="4">
        <v>13</v>
      </c>
      <c r="B14" s="26">
        <v>29.581</v>
      </c>
      <c r="E14" s="32">
        <f t="shared" si="1"/>
        <v>-5.1778000000000013</v>
      </c>
      <c r="F14" s="34">
        <f t="shared" si="2"/>
        <v>26.809612840000014</v>
      </c>
      <c r="G14" s="48">
        <f t="shared" si="0"/>
        <v>26.809612840000014</v>
      </c>
      <c r="M14" s="26">
        <v>12.445</v>
      </c>
    </row>
    <row r="15" spans="1:18" x14ac:dyDescent="0.25">
      <c r="A15" s="4">
        <v>14</v>
      </c>
      <c r="B15" s="27">
        <v>44.32</v>
      </c>
      <c r="E15" s="32">
        <f t="shared" si="1"/>
        <v>9.5611999999999995</v>
      </c>
      <c r="F15" s="34">
        <f t="shared" si="2"/>
        <v>91.416545439999993</v>
      </c>
      <c r="G15" s="48">
        <f t="shared" si="0"/>
        <v>91.416545439999993</v>
      </c>
      <c r="M15" s="26">
        <v>15.48</v>
      </c>
    </row>
    <row r="16" spans="1:18" x14ac:dyDescent="0.25">
      <c r="A16" s="4">
        <v>15</v>
      </c>
      <c r="B16" s="26">
        <v>35.264000000000003</v>
      </c>
      <c r="E16" s="32">
        <f t="shared" si="1"/>
        <v>0.50520000000000209</v>
      </c>
      <c r="F16" s="34">
        <f t="shared" si="2"/>
        <v>0.25522704000000213</v>
      </c>
      <c r="G16" s="48">
        <f t="shared" si="0"/>
        <v>0.25522704000000213</v>
      </c>
      <c r="M16" s="27">
        <v>15.832000000000001</v>
      </c>
    </row>
    <row r="17" spans="1:13" x14ac:dyDescent="0.25">
      <c r="A17" s="4">
        <v>16</v>
      </c>
      <c r="B17" s="28">
        <v>10.124000000000001</v>
      </c>
      <c r="C17" s="13"/>
      <c r="D17" s="9" t="s">
        <v>7</v>
      </c>
      <c r="E17" s="32">
        <f t="shared" si="1"/>
        <v>-24.634799999999998</v>
      </c>
      <c r="F17" s="34">
        <f t="shared" si="2"/>
        <v>606.87337103999994</v>
      </c>
      <c r="G17" s="48">
        <f t="shared" si="0"/>
        <v>606.87337103999994</v>
      </c>
      <c r="M17" s="27">
        <v>16.504999999999999</v>
      </c>
    </row>
    <row r="18" spans="1:13" x14ac:dyDescent="0.25">
      <c r="A18" s="4">
        <v>17</v>
      </c>
      <c r="B18" s="27">
        <v>43.52</v>
      </c>
      <c r="C18" s="13"/>
      <c r="E18" s="32">
        <f t="shared" si="1"/>
        <v>8.7612000000000023</v>
      </c>
      <c r="F18" s="34">
        <f t="shared" si="2"/>
        <v>76.758625440000046</v>
      </c>
      <c r="G18" s="48">
        <f t="shared" si="0"/>
        <v>76.758625440000046</v>
      </c>
      <c r="M18" s="27">
        <v>18.007000000000001</v>
      </c>
    </row>
    <row r="19" spans="1:13" x14ac:dyDescent="0.25">
      <c r="A19" s="4">
        <v>18</v>
      </c>
      <c r="B19" s="27">
        <v>26.36</v>
      </c>
      <c r="C19" s="13"/>
      <c r="E19" s="32">
        <f t="shared" si="1"/>
        <v>-8.3988000000000014</v>
      </c>
      <c r="F19" s="34">
        <f t="shared" si="2"/>
        <v>70.539841440000018</v>
      </c>
      <c r="G19" s="48">
        <f t="shared" si="0"/>
        <v>70.539841440000018</v>
      </c>
      <c r="M19" s="27">
        <v>19.533999999999999</v>
      </c>
    </row>
    <row r="20" spans="1:13" x14ac:dyDescent="0.25">
      <c r="A20" s="4">
        <v>19</v>
      </c>
      <c r="B20" s="27">
        <v>19.533999999999999</v>
      </c>
      <c r="C20" s="13"/>
      <c r="E20" s="32">
        <f t="shared" si="1"/>
        <v>-15.224800000000002</v>
      </c>
      <c r="F20" s="34">
        <f t="shared" si="2"/>
        <v>231.79453504000006</v>
      </c>
      <c r="G20" s="48">
        <f t="shared" si="0"/>
        <v>231.79453504000006</v>
      </c>
      <c r="M20" s="27">
        <v>20.978000000000002</v>
      </c>
    </row>
    <row r="21" spans="1:13" x14ac:dyDescent="0.25">
      <c r="A21" s="4">
        <v>20</v>
      </c>
      <c r="B21" s="27">
        <v>30.754999999999999</v>
      </c>
      <c r="C21" s="13"/>
      <c r="E21" s="32">
        <f t="shared" si="1"/>
        <v>-4.0038000000000018</v>
      </c>
      <c r="F21" s="34">
        <f t="shared" si="2"/>
        <v>16.030414440000015</v>
      </c>
      <c r="G21" s="48">
        <f t="shared" si="0"/>
        <v>16.030414440000015</v>
      </c>
      <c r="M21" s="26">
        <v>21.562000000000001</v>
      </c>
    </row>
    <row r="22" spans="1:13" x14ac:dyDescent="0.25">
      <c r="A22" s="4">
        <v>21</v>
      </c>
      <c r="B22" s="27">
        <v>37.326999999999998</v>
      </c>
      <c r="C22" s="13"/>
      <c r="E22" s="32">
        <f t="shared" si="1"/>
        <v>2.5681999999999974</v>
      </c>
      <c r="F22" s="34">
        <f t="shared" si="2"/>
        <v>6.5956512399999863</v>
      </c>
      <c r="G22" s="48">
        <f t="shared" si="0"/>
        <v>6.5956512399999863</v>
      </c>
      <c r="M22" s="27">
        <v>22.236999999999998</v>
      </c>
    </row>
    <row r="23" spans="1:13" x14ac:dyDescent="0.25">
      <c r="A23" s="4">
        <v>22</v>
      </c>
      <c r="B23" s="27">
        <v>15.832000000000001</v>
      </c>
      <c r="C23" s="13"/>
      <c r="E23" s="32">
        <f t="shared" si="1"/>
        <v>-18.9268</v>
      </c>
      <c r="F23" s="34">
        <f t="shared" si="2"/>
        <v>358.22375824</v>
      </c>
      <c r="G23" s="48">
        <f t="shared" si="0"/>
        <v>358.22375824</v>
      </c>
      <c r="M23" s="27">
        <v>22.532</v>
      </c>
    </row>
    <row r="24" spans="1:13" x14ac:dyDescent="0.25">
      <c r="A24" s="4">
        <v>23</v>
      </c>
      <c r="B24" s="27">
        <v>33.918999999999997</v>
      </c>
      <c r="C24" s="13"/>
      <c r="E24" s="32">
        <f t="shared" si="1"/>
        <v>-0.83980000000000388</v>
      </c>
      <c r="F24" s="34">
        <f t="shared" si="2"/>
        <v>0.70526404000000653</v>
      </c>
      <c r="G24" s="48">
        <f t="shared" si="0"/>
        <v>0.70526404000000653</v>
      </c>
      <c r="M24" s="26">
        <v>23.366</v>
      </c>
    </row>
    <row r="25" spans="1:13" x14ac:dyDescent="0.25">
      <c r="A25" s="4">
        <v>24</v>
      </c>
      <c r="B25" s="27">
        <v>29.498000000000001</v>
      </c>
      <c r="C25" s="13"/>
      <c r="E25" s="32">
        <f t="shared" si="1"/>
        <v>-5.2607999999999997</v>
      </c>
      <c r="F25" s="34">
        <f t="shared" si="2"/>
        <v>27.676016639999997</v>
      </c>
      <c r="G25" s="48">
        <f t="shared" si="0"/>
        <v>27.676016639999997</v>
      </c>
      <c r="M25" s="27">
        <v>26.36</v>
      </c>
    </row>
    <row r="26" spans="1:13" x14ac:dyDescent="0.25">
      <c r="A26" s="4">
        <v>25</v>
      </c>
      <c r="B26" s="27">
        <v>46.136000000000003</v>
      </c>
      <c r="C26" s="13"/>
      <c r="E26" s="32">
        <f t="shared" si="1"/>
        <v>11.377200000000002</v>
      </c>
      <c r="F26" s="34">
        <f t="shared" si="2"/>
        <v>129.44067984000006</v>
      </c>
      <c r="G26" s="48">
        <f t="shared" si="0"/>
        <v>129.44067984000006</v>
      </c>
      <c r="M26" s="26">
        <v>26.88</v>
      </c>
    </row>
    <row r="27" spans="1:13" x14ac:dyDescent="0.25">
      <c r="A27" s="4">
        <v>26</v>
      </c>
      <c r="B27" s="27">
        <v>18.007000000000001</v>
      </c>
      <c r="C27" s="13"/>
      <c r="E27" s="32">
        <f t="shared" si="1"/>
        <v>-16.751799999999999</v>
      </c>
      <c r="F27" s="34">
        <f t="shared" si="2"/>
        <v>280.62280324</v>
      </c>
      <c r="G27" s="48">
        <f t="shared" si="0"/>
        <v>280.62280324</v>
      </c>
      <c r="M27" s="27">
        <v>27.335999999999999</v>
      </c>
    </row>
    <row r="28" spans="1:13" x14ac:dyDescent="0.25">
      <c r="A28" s="4">
        <v>27</v>
      </c>
      <c r="B28" s="27">
        <v>36.338999999999999</v>
      </c>
      <c r="C28" s="13"/>
      <c r="E28" s="32">
        <f t="shared" si="1"/>
        <v>1.5801999999999978</v>
      </c>
      <c r="F28" s="34">
        <f t="shared" si="2"/>
        <v>2.497032039999993</v>
      </c>
      <c r="G28" s="48">
        <f t="shared" si="0"/>
        <v>2.497032039999993</v>
      </c>
      <c r="M28" s="27">
        <v>27.696000000000002</v>
      </c>
    </row>
    <row r="29" spans="1:13" x14ac:dyDescent="0.25">
      <c r="A29" s="4">
        <v>28</v>
      </c>
      <c r="B29" s="27">
        <v>27.696000000000002</v>
      </c>
      <c r="C29" s="13"/>
      <c r="E29" s="32">
        <f t="shared" si="1"/>
        <v>-7.0627999999999993</v>
      </c>
      <c r="F29" s="34">
        <f t="shared" si="2"/>
        <v>49.883143839999988</v>
      </c>
      <c r="G29" s="48">
        <f t="shared" si="0"/>
        <v>49.883143839999988</v>
      </c>
      <c r="M29" s="27">
        <v>29.498000000000001</v>
      </c>
    </row>
    <row r="30" spans="1:13" x14ac:dyDescent="0.25">
      <c r="A30" s="4">
        <v>29</v>
      </c>
      <c r="B30" s="27">
        <v>47.412999999999997</v>
      </c>
      <c r="C30" s="13"/>
      <c r="E30" s="32">
        <f t="shared" si="1"/>
        <v>12.654199999999996</v>
      </c>
      <c r="F30" s="34">
        <f t="shared" si="2"/>
        <v>160.1287776399999</v>
      </c>
      <c r="G30" s="48">
        <f t="shared" si="0"/>
        <v>160.1287776399999</v>
      </c>
      <c r="M30" s="26">
        <v>29.581</v>
      </c>
    </row>
    <row r="31" spans="1:13" x14ac:dyDescent="0.25">
      <c r="A31" s="4">
        <v>30</v>
      </c>
      <c r="B31" s="27">
        <v>47.636000000000003</v>
      </c>
      <c r="C31" s="13"/>
      <c r="E31" s="32">
        <f t="shared" si="1"/>
        <v>12.877200000000002</v>
      </c>
      <c r="F31" s="34">
        <f t="shared" si="2"/>
        <v>165.82227984000005</v>
      </c>
      <c r="G31" s="48">
        <f t="shared" si="0"/>
        <v>165.82227984000005</v>
      </c>
      <c r="M31" s="27">
        <v>29.757000000000001</v>
      </c>
    </row>
    <row r="32" spans="1:13" x14ac:dyDescent="0.25">
      <c r="A32" s="4">
        <v>31</v>
      </c>
      <c r="B32" s="27">
        <v>20.978000000000002</v>
      </c>
      <c r="C32" s="13"/>
      <c r="E32" s="32">
        <f t="shared" si="1"/>
        <v>-13.780799999999999</v>
      </c>
      <c r="F32" s="34">
        <f t="shared" si="2"/>
        <v>189.91044863999997</v>
      </c>
      <c r="G32" s="48">
        <f t="shared" si="0"/>
        <v>189.91044863999997</v>
      </c>
      <c r="M32" s="27">
        <v>30.754999999999999</v>
      </c>
    </row>
    <row r="33" spans="1:13" x14ac:dyDescent="0.25">
      <c r="A33" s="4">
        <v>32</v>
      </c>
      <c r="B33" s="29">
        <v>49.079000000000001</v>
      </c>
      <c r="C33" s="13"/>
      <c r="D33" s="9" t="s">
        <v>8</v>
      </c>
      <c r="E33" s="32">
        <f t="shared" si="1"/>
        <v>14.3202</v>
      </c>
      <c r="F33" s="34">
        <f t="shared" si="2"/>
        <v>205.06812804</v>
      </c>
      <c r="G33" s="48">
        <f t="shared" si="0"/>
        <v>205.06812804</v>
      </c>
      <c r="M33" s="27">
        <v>33.918999999999997</v>
      </c>
    </row>
    <row r="34" spans="1:13" x14ac:dyDescent="0.25">
      <c r="A34" s="4">
        <v>33</v>
      </c>
      <c r="B34" s="27">
        <v>40.667999999999999</v>
      </c>
      <c r="E34" s="32">
        <f t="shared" si="1"/>
        <v>5.9091999999999985</v>
      </c>
      <c r="F34" s="34">
        <f t="shared" si="2"/>
        <v>34.918644639999982</v>
      </c>
      <c r="G34" s="48">
        <f t="shared" si="0"/>
        <v>34.918644639999982</v>
      </c>
      <c r="M34" s="27">
        <v>35.054000000000002</v>
      </c>
    </row>
    <row r="35" spans="1:13" x14ac:dyDescent="0.25">
      <c r="A35" s="4">
        <v>34</v>
      </c>
      <c r="B35" s="27">
        <v>45.932000000000002</v>
      </c>
      <c r="E35" s="32">
        <f t="shared" si="1"/>
        <v>11.173200000000001</v>
      </c>
      <c r="F35" s="34">
        <f t="shared" si="2"/>
        <v>124.84039824000003</v>
      </c>
      <c r="G35" s="48">
        <f t="shared" si="0"/>
        <v>124.84039824000003</v>
      </c>
      <c r="M35" s="26">
        <v>35.264000000000003</v>
      </c>
    </row>
    <row r="36" spans="1:13" x14ac:dyDescent="0.25">
      <c r="A36" s="4">
        <v>35</v>
      </c>
      <c r="B36" s="27">
        <v>40.454000000000001</v>
      </c>
      <c r="E36" s="32">
        <f t="shared" si="1"/>
        <v>5.6951999999999998</v>
      </c>
      <c r="F36" s="34">
        <f t="shared" si="2"/>
        <v>32.435303040000001</v>
      </c>
      <c r="G36" s="48">
        <f t="shared" si="0"/>
        <v>32.435303040000001</v>
      </c>
      <c r="M36" s="27">
        <v>36.338999999999999</v>
      </c>
    </row>
    <row r="37" spans="1:13" x14ac:dyDescent="0.25">
      <c r="A37" s="4">
        <v>36</v>
      </c>
      <c r="B37" s="27">
        <v>46.131999999999998</v>
      </c>
      <c r="E37" s="32">
        <f t="shared" si="1"/>
        <v>11.373199999999997</v>
      </c>
      <c r="F37" s="34">
        <f t="shared" si="2"/>
        <v>129.34967823999995</v>
      </c>
      <c r="G37" s="48">
        <f t="shared" si="0"/>
        <v>129.34967823999995</v>
      </c>
      <c r="M37" s="27">
        <v>37.326999999999998</v>
      </c>
    </row>
    <row r="38" spans="1:13" x14ac:dyDescent="0.25">
      <c r="A38" s="4">
        <v>37</v>
      </c>
      <c r="B38" s="27">
        <v>35.054000000000002</v>
      </c>
      <c r="E38" s="32">
        <f t="shared" si="1"/>
        <v>0.29520000000000124</v>
      </c>
      <c r="F38" s="34">
        <f t="shared" si="2"/>
        <v>8.7143040000000727E-2</v>
      </c>
      <c r="G38" s="48">
        <f t="shared" si="0"/>
        <v>8.7143040000000727E-2</v>
      </c>
      <c r="M38" s="27">
        <v>37.765000000000001</v>
      </c>
    </row>
    <row r="39" spans="1:13" x14ac:dyDescent="0.25">
      <c r="A39" s="4">
        <v>38</v>
      </c>
      <c r="B39" s="27">
        <v>11.906000000000001</v>
      </c>
      <c r="E39" s="32">
        <f t="shared" si="1"/>
        <v>-22.852800000000002</v>
      </c>
      <c r="F39" s="34">
        <f t="shared" si="2"/>
        <v>522.25046784000006</v>
      </c>
      <c r="G39" s="48">
        <f t="shared" si="0"/>
        <v>522.25046784000006</v>
      </c>
      <c r="M39" s="27">
        <v>37.831000000000003</v>
      </c>
    </row>
    <row r="40" spans="1:13" x14ac:dyDescent="0.25">
      <c r="A40" s="4">
        <v>39</v>
      </c>
      <c r="B40" s="27">
        <v>22.532</v>
      </c>
      <c r="E40" s="32">
        <f t="shared" si="1"/>
        <v>-12.226800000000001</v>
      </c>
      <c r="F40" s="34">
        <f t="shared" si="2"/>
        <v>149.49463824000003</v>
      </c>
      <c r="G40" s="48">
        <f t="shared" si="0"/>
        <v>149.49463824000003</v>
      </c>
      <c r="M40" s="27">
        <v>38.600999999999999</v>
      </c>
    </row>
    <row r="41" spans="1:13" x14ac:dyDescent="0.25">
      <c r="A41" s="4">
        <v>40</v>
      </c>
      <c r="B41" s="27">
        <v>43.045000000000002</v>
      </c>
      <c r="E41" s="32">
        <f t="shared" si="1"/>
        <v>8.2862000000000009</v>
      </c>
      <c r="F41" s="34">
        <f t="shared" si="2"/>
        <v>68.661110440000016</v>
      </c>
      <c r="G41" s="48">
        <f t="shared" si="0"/>
        <v>68.661110440000016</v>
      </c>
      <c r="M41" s="26">
        <v>39.402000000000001</v>
      </c>
    </row>
    <row r="42" spans="1:13" x14ac:dyDescent="0.25">
      <c r="A42" s="4">
        <v>41</v>
      </c>
      <c r="B42" s="27">
        <v>45.073999999999998</v>
      </c>
      <c r="E42" s="32">
        <f t="shared" si="1"/>
        <v>10.315199999999997</v>
      </c>
      <c r="F42" s="34">
        <f t="shared" si="2"/>
        <v>106.40335103999995</v>
      </c>
      <c r="G42" s="48">
        <f t="shared" si="0"/>
        <v>106.40335103999995</v>
      </c>
      <c r="M42" s="26">
        <v>39.496000000000002</v>
      </c>
    </row>
    <row r="43" spans="1:13" x14ac:dyDescent="0.25">
      <c r="A43" s="4">
        <v>42</v>
      </c>
      <c r="B43" s="27">
        <v>16.504999999999999</v>
      </c>
      <c r="E43" s="32">
        <f t="shared" si="1"/>
        <v>-18.253800000000002</v>
      </c>
      <c r="F43" s="34">
        <f t="shared" si="2"/>
        <v>333.20121444000006</v>
      </c>
      <c r="G43" s="48">
        <f t="shared" si="0"/>
        <v>333.20121444000006</v>
      </c>
      <c r="M43" s="27">
        <v>40.454000000000001</v>
      </c>
    </row>
    <row r="44" spans="1:13" x14ac:dyDescent="0.25">
      <c r="A44" s="4">
        <v>43</v>
      </c>
      <c r="B44" s="27">
        <v>27.335999999999999</v>
      </c>
      <c r="E44" s="32">
        <f t="shared" si="1"/>
        <v>-7.4228000000000023</v>
      </c>
      <c r="F44" s="34">
        <f t="shared" si="2"/>
        <v>55.097959840000037</v>
      </c>
      <c r="G44" s="48">
        <f t="shared" si="0"/>
        <v>55.097959840000037</v>
      </c>
      <c r="M44" s="27">
        <v>40.667999999999999</v>
      </c>
    </row>
    <row r="45" spans="1:13" x14ac:dyDescent="0.25">
      <c r="A45" s="4">
        <v>44</v>
      </c>
      <c r="B45" s="27">
        <v>37.831000000000003</v>
      </c>
      <c r="E45" s="32">
        <f t="shared" si="1"/>
        <v>3.0722000000000023</v>
      </c>
      <c r="F45" s="34">
        <f t="shared" si="2"/>
        <v>9.438412840000014</v>
      </c>
      <c r="G45" s="48">
        <f t="shared" si="0"/>
        <v>9.438412840000014</v>
      </c>
      <c r="M45" s="30">
        <v>41.2</v>
      </c>
    </row>
    <row r="46" spans="1:13" x14ac:dyDescent="0.25">
      <c r="A46" s="4">
        <v>45</v>
      </c>
      <c r="B46" s="27">
        <v>29.757000000000001</v>
      </c>
      <c r="E46" s="32">
        <f t="shared" si="1"/>
        <v>-5.0017999999999994</v>
      </c>
      <c r="F46" s="34">
        <f t="shared" si="2"/>
        <v>25.018003239999995</v>
      </c>
      <c r="G46" s="48">
        <f t="shared" si="0"/>
        <v>25.018003239999995</v>
      </c>
      <c r="M46" s="30">
        <v>41.3</v>
      </c>
    </row>
    <row r="47" spans="1:13" x14ac:dyDescent="0.25">
      <c r="A47" s="4">
        <v>46</v>
      </c>
      <c r="B47" s="27">
        <v>37.765000000000001</v>
      </c>
      <c r="E47" s="32">
        <f t="shared" si="1"/>
        <v>3.0061999999999998</v>
      </c>
      <c r="F47" s="34">
        <f t="shared" si="2"/>
        <v>9.0372384399999994</v>
      </c>
      <c r="G47" s="48">
        <f t="shared" si="0"/>
        <v>9.0372384399999994</v>
      </c>
      <c r="M47" s="30">
        <v>42.2</v>
      </c>
    </row>
    <row r="48" spans="1:13" x14ac:dyDescent="0.25">
      <c r="A48" s="4">
        <v>47</v>
      </c>
      <c r="B48" s="27">
        <v>22.236999999999998</v>
      </c>
      <c r="E48" s="32">
        <f t="shared" si="1"/>
        <v>-12.521800000000002</v>
      </c>
      <c r="F48" s="34">
        <f t="shared" si="2"/>
        <v>156.79547524000006</v>
      </c>
      <c r="G48" s="48">
        <f t="shared" si="0"/>
        <v>156.79547524000006</v>
      </c>
      <c r="M48" s="30">
        <v>42.3</v>
      </c>
    </row>
    <row r="49" spans="1:17" x14ac:dyDescent="0.25">
      <c r="A49" s="4">
        <v>48</v>
      </c>
      <c r="B49" s="27">
        <v>38.600999999999999</v>
      </c>
      <c r="E49" s="32">
        <f t="shared" si="1"/>
        <v>3.8421999999999983</v>
      </c>
      <c r="F49" s="34">
        <f t="shared" si="2"/>
        <v>14.762500839999987</v>
      </c>
      <c r="G49" s="48">
        <f t="shared" si="0"/>
        <v>14.762500839999987</v>
      </c>
      <c r="M49" s="26">
        <v>42.463999999999999</v>
      </c>
    </row>
    <row r="50" spans="1:17" x14ac:dyDescent="0.25">
      <c r="A50" s="4">
        <v>49</v>
      </c>
      <c r="B50" s="30">
        <v>41.2</v>
      </c>
      <c r="C50" s="22"/>
      <c r="D50" s="22"/>
      <c r="E50" s="32">
        <f t="shared" si="1"/>
        <v>6.441200000000002</v>
      </c>
      <c r="F50" s="34">
        <f t="shared" si="2"/>
        <v>41.489057440000025</v>
      </c>
      <c r="G50" s="48">
        <f t="shared" si="0"/>
        <v>41.489057440000025</v>
      </c>
      <c r="H50" s="22"/>
      <c r="I50" s="22"/>
      <c r="J50" s="23"/>
      <c r="M50" s="27">
        <v>43.045000000000002</v>
      </c>
    </row>
    <row r="51" spans="1:17" x14ac:dyDescent="0.25">
      <c r="A51" s="4">
        <v>50</v>
      </c>
      <c r="B51" s="30">
        <v>43.5</v>
      </c>
      <c r="C51" s="22"/>
      <c r="D51" s="22"/>
      <c r="E51" s="32">
        <f t="shared" si="1"/>
        <v>8.7411999999999992</v>
      </c>
      <c r="F51" s="34">
        <f t="shared" si="2"/>
        <v>76.408577439999988</v>
      </c>
      <c r="G51" s="48">
        <f t="shared" si="0"/>
        <v>76.408577439999988</v>
      </c>
      <c r="H51" s="22"/>
      <c r="I51" s="22"/>
      <c r="J51" s="23"/>
      <c r="M51" s="52">
        <v>43.5</v>
      </c>
    </row>
    <row r="52" spans="1:17" x14ac:dyDescent="0.25">
      <c r="A52" s="4">
        <v>51</v>
      </c>
      <c r="B52" s="30">
        <v>42.2</v>
      </c>
      <c r="C52" s="22"/>
      <c r="D52" s="22"/>
      <c r="E52" s="32">
        <f t="shared" si="1"/>
        <v>7.441200000000002</v>
      </c>
      <c r="F52" s="34">
        <f t="shared" si="2"/>
        <v>55.371457440000029</v>
      </c>
      <c r="G52" s="48">
        <f t="shared" si="0"/>
        <v>55.371457440000029</v>
      </c>
      <c r="H52" s="22"/>
      <c r="I52" s="22"/>
      <c r="J52" s="23"/>
      <c r="M52" s="52">
        <v>43.5</v>
      </c>
    </row>
    <row r="53" spans="1:17" x14ac:dyDescent="0.25">
      <c r="A53" s="4">
        <v>52</v>
      </c>
      <c r="B53" s="30">
        <v>45.3</v>
      </c>
      <c r="C53" s="22"/>
      <c r="D53" s="22"/>
      <c r="E53" s="32">
        <f t="shared" si="1"/>
        <v>10.541199999999996</v>
      </c>
      <c r="F53" s="34">
        <f t="shared" si="2"/>
        <v>111.11689743999992</v>
      </c>
      <c r="G53" s="48">
        <f t="shared" si="0"/>
        <v>111.11689743999992</v>
      </c>
      <c r="H53" s="22"/>
      <c r="I53" s="22"/>
      <c r="J53" s="23"/>
      <c r="M53" s="52">
        <v>43.5</v>
      </c>
    </row>
    <row r="54" spans="1:17" x14ac:dyDescent="0.25">
      <c r="A54" s="4">
        <v>53</v>
      </c>
      <c r="B54" s="30">
        <v>43.5</v>
      </c>
      <c r="C54" s="22"/>
      <c r="D54" s="22"/>
      <c r="E54" s="32">
        <f t="shared" si="1"/>
        <v>8.7411999999999992</v>
      </c>
      <c r="F54" s="34">
        <f t="shared" si="2"/>
        <v>76.408577439999988</v>
      </c>
      <c r="G54" s="48">
        <f t="shared" si="0"/>
        <v>76.408577439999988</v>
      </c>
      <c r="H54" s="22"/>
      <c r="I54" s="22"/>
      <c r="J54" s="23"/>
      <c r="M54" s="52">
        <v>43.5</v>
      </c>
    </row>
    <row r="55" spans="1:17" x14ac:dyDescent="0.25">
      <c r="A55" s="4">
        <v>54</v>
      </c>
      <c r="B55" s="30">
        <v>41.3</v>
      </c>
      <c r="C55" s="22"/>
      <c r="D55" s="22"/>
      <c r="E55" s="32">
        <f t="shared" si="1"/>
        <v>6.5411999999999964</v>
      </c>
      <c r="F55" s="34">
        <f t="shared" si="2"/>
        <v>42.787297439999953</v>
      </c>
      <c r="G55" s="48">
        <f t="shared" si="0"/>
        <v>42.787297439999953</v>
      </c>
      <c r="H55" s="22"/>
      <c r="I55" s="22"/>
      <c r="J55" s="23"/>
      <c r="M55" s="53">
        <v>43.52</v>
      </c>
    </row>
    <row r="56" spans="1:17" x14ac:dyDescent="0.25">
      <c r="A56" s="4">
        <v>55</v>
      </c>
      <c r="B56" s="30">
        <v>43.5</v>
      </c>
      <c r="C56" s="22"/>
      <c r="D56" s="22"/>
      <c r="E56" s="32">
        <f t="shared" si="1"/>
        <v>8.7411999999999992</v>
      </c>
      <c r="F56" s="34">
        <f t="shared" si="2"/>
        <v>76.408577439999988</v>
      </c>
      <c r="G56" s="48">
        <f t="shared" si="0"/>
        <v>76.408577439999988</v>
      </c>
      <c r="H56" s="22"/>
      <c r="I56" s="22"/>
      <c r="J56" s="23"/>
      <c r="M56" s="26">
        <v>44.314999999999998</v>
      </c>
    </row>
    <row r="57" spans="1:17" x14ac:dyDescent="0.25">
      <c r="A57" s="4">
        <v>56</v>
      </c>
      <c r="B57" s="30">
        <v>46.7</v>
      </c>
      <c r="C57" s="22"/>
      <c r="D57" s="22"/>
      <c r="E57" s="32">
        <f t="shared" si="1"/>
        <v>11.941200000000002</v>
      </c>
      <c r="F57" s="34">
        <f t="shared" si="2"/>
        <v>142.59225744000005</v>
      </c>
      <c r="G57" s="48">
        <f t="shared" si="0"/>
        <v>142.59225744000005</v>
      </c>
      <c r="H57" s="22"/>
      <c r="I57" s="22"/>
      <c r="J57" s="23"/>
      <c r="M57" s="27">
        <v>44.32</v>
      </c>
    </row>
    <row r="58" spans="1:17" x14ac:dyDescent="0.25">
      <c r="A58" s="4">
        <v>57</v>
      </c>
      <c r="B58" s="30">
        <v>43.5</v>
      </c>
      <c r="C58" s="22"/>
      <c r="D58" s="22"/>
      <c r="E58" s="32">
        <f t="shared" si="1"/>
        <v>8.7411999999999992</v>
      </c>
      <c r="F58" s="34">
        <f t="shared" si="2"/>
        <v>76.408577439999988</v>
      </c>
      <c r="G58" s="48">
        <f t="shared" si="0"/>
        <v>76.408577439999988</v>
      </c>
      <c r="H58" s="22"/>
      <c r="I58" s="22"/>
      <c r="J58" s="23"/>
      <c r="M58" s="26">
        <v>44.347000000000001</v>
      </c>
    </row>
    <row r="59" spans="1:17" x14ac:dyDescent="0.25">
      <c r="A59" s="4">
        <v>58</v>
      </c>
      <c r="B59" s="30">
        <v>45.6</v>
      </c>
      <c r="C59" s="22"/>
      <c r="D59" s="22"/>
      <c r="E59" s="32">
        <f t="shared" si="1"/>
        <v>10.841200000000001</v>
      </c>
      <c r="F59" s="34">
        <f t="shared" si="2"/>
        <v>117.53161744000002</v>
      </c>
      <c r="G59" s="48">
        <f t="shared" si="0"/>
        <v>117.53161744000002</v>
      </c>
      <c r="H59" s="22"/>
      <c r="I59" s="22"/>
      <c r="J59" s="23"/>
      <c r="M59" s="27">
        <v>45.073999999999998</v>
      </c>
    </row>
    <row r="60" spans="1:17" ht="15.75" thickBot="1" x14ac:dyDescent="0.3">
      <c r="A60" s="4">
        <v>59</v>
      </c>
      <c r="B60" s="30">
        <v>47.7</v>
      </c>
      <c r="C60" s="22"/>
      <c r="D60" s="22"/>
      <c r="E60" s="32">
        <f t="shared" si="1"/>
        <v>12.941200000000002</v>
      </c>
      <c r="F60" s="34">
        <f t="shared" si="2"/>
        <v>167.47465744000004</v>
      </c>
      <c r="G60" s="48">
        <f t="shared" si="0"/>
        <v>167.47465744000004</v>
      </c>
      <c r="H60" s="22"/>
      <c r="I60" s="22"/>
      <c r="J60" s="23"/>
      <c r="M60" s="30">
        <v>45.3</v>
      </c>
    </row>
    <row r="61" spans="1:17" ht="15.75" thickBot="1" x14ac:dyDescent="0.3">
      <c r="A61" s="5">
        <v>60</v>
      </c>
      <c r="B61" s="31">
        <v>42.3</v>
      </c>
      <c r="C61" s="8" t="s">
        <v>2</v>
      </c>
      <c r="D61" s="8" t="s">
        <v>6</v>
      </c>
      <c r="E61" s="36">
        <f>B61-C$62</f>
        <v>7.5411999999999964</v>
      </c>
      <c r="F61" s="37">
        <f t="shared" si="2"/>
        <v>56.869697439999946</v>
      </c>
      <c r="G61" s="49">
        <f>(B61-C$62)^2</f>
        <v>56.869697439999946</v>
      </c>
      <c r="H61" s="8" t="s">
        <v>3</v>
      </c>
      <c r="I61" s="60" t="s">
        <v>4</v>
      </c>
      <c r="J61" s="61" t="s">
        <v>5</v>
      </c>
      <c r="M61" s="30">
        <v>45.6</v>
      </c>
    </row>
    <row r="62" spans="1:17" ht="15.75" thickBot="1" x14ac:dyDescent="0.3">
      <c r="B62" s="24">
        <f>SUM(B2:B61)</f>
        <v>2085.5280000000002</v>
      </c>
      <c r="C62" s="43">
        <f>B62/B63</f>
        <v>34.758800000000001</v>
      </c>
      <c r="D62" s="46">
        <f>B33-B17</f>
        <v>38.954999999999998</v>
      </c>
      <c r="G62" s="14">
        <f>SUM(G2:G61)</f>
        <v>7734.5621496000003</v>
      </c>
      <c r="H62" s="45">
        <f>G62/G63</f>
        <v>128.90936916000001</v>
      </c>
      <c r="I62" s="45">
        <f>SQRT(H62)</f>
        <v>11.353826190320161</v>
      </c>
      <c r="J62" s="56">
        <f>I62/C62</f>
        <v>0.32664609222183044</v>
      </c>
      <c r="M62" s="27">
        <v>45.932000000000002</v>
      </c>
    </row>
    <row r="63" spans="1:17" ht="15.75" thickBot="1" x14ac:dyDescent="0.3">
      <c r="B63" s="7">
        <v>60</v>
      </c>
      <c r="C63" s="44"/>
      <c r="D63" s="44"/>
      <c r="G63" s="6">
        <v>60</v>
      </c>
      <c r="H63" s="44"/>
      <c r="I63" s="44"/>
      <c r="J63" s="57"/>
      <c r="M63" s="27">
        <v>46.131999999999998</v>
      </c>
    </row>
    <row r="64" spans="1:17" x14ac:dyDescent="0.25">
      <c r="M64" s="27">
        <v>46.136000000000003</v>
      </c>
      <c r="P64" s="13"/>
      <c r="Q64" s="13"/>
    </row>
    <row r="65" spans="3:14" x14ac:dyDescent="0.25">
      <c r="C65" s="38" t="s">
        <v>6</v>
      </c>
      <c r="D65" s="38"/>
      <c r="G65" s="17" t="s">
        <v>4</v>
      </c>
      <c r="J65" s="17" t="s">
        <v>5</v>
      </c>
      <c r="M65" s="30">
        <v>46.7</v>
      </c>
    </row>
    <row r="66" spans="3:14" ht="18.75" x14ac:dyDescent="0.3">
      <c r="C66" s="10">
        <f>B33</f>
        <v>49.079000000000001</v>
      </c>
      <c r="D66" s="11">
        <v>-10.124000000000001</v>
      </c>
      <c r="E66" s="12">
        <f>C66-B17</f>
        <v>38.954999999999998</v>
      </c>
      <c r="G66" s="15" t="s">
        <v>11</v>
      </c>
      <c r="H66" s="16">
        <f>SQRT(H62)</f>
        <v>11.353826190320161</v>
      </c>
      <c r="J66" s="18">
        <f>I62</f>
        <v>11.353826190320161</v>
      </c>
      <c r="K66" s="42">
        <f>J66/J67</f>
        <v>0.32664609222183044</v>
      </c>
      <c r="M66" s="27">
        <v>47.412999999999997</v>
      </c>
    </row>
    <row r="67" spans="3:14" x14ac:dyDescent="0.25">
      <c r="J67" s="19">
        <f>C62</f>
        <v>34.758800000000001</v>
      </c>
      <c r="K67" s="42"/>
      <c r="M67" s="27">
        <v>47.636000000000003</v>
      </c>
    </row>
    <row r="68" spans="3:14" x14ac:dyDescent="0.25">
      <c r="M68" s="26">
        <v>47.698999999999998</v>
      </c>
    </row>
    <row r="69" spans="3:14" x14ac:dyDescent="0.25">
      <c r="M69" s="30">
        <v>47.7</v>
      </c>
    </row>
    <row r="70" spans="3:14" ht="15.75" thickBot="1" x14ac:dyDescent="0.3">
      <c r="M70" s="51">
        <v>49.079000000000001</v>
      </c>
    </row>
    <row r="71" spans="3:14" ht="32.25" customHeight="1" thickBot="1" x14ac:dyDescent="0.3">
      <c r="J71" s="62" t="s">
        <v>12</v>
      </c>
    </row>
    <row r="72" spans="3:14" ht="15.75" thickBot="1" x14ac:dyDescent="0.3">
      <c r="J72" s="59">
        <f>(C62-N72)/I62</f>
        <v>-0.76989024259085559</v>
      </c>
      <c r="M72" s="54" t="s">
        <v>10</v>
      </c>
      <c r="N72" s="55">
        <f>_xlfn.MODE.MULT(M11:M70)</f>
        <v>43.5</v>
      </c>
    </row>
  </sheetData>
  <sortState xmlns:xlrd2="http://schemas.microsoft.com/office/spreadsheetml/2017/richdata2" ref="M11:M70">
    <sortCondition ref="M11:M70"/>
  </sortState>
  <mergeCells count="8">
    <mergeCell ref="C65:D65"/>
    <mergeCell ref="E1:G1"/>
    <mergeCell ref="K66:K67"/>
    <mergeCell ref="C62:C63"/>
    <mergeCell ref="H62:H63"/>
    <mergeCell ref="I62:I63"/>
    <mergeCell ref="J62:J63"/>
    <mergeCell ref="D62:D63"/>
  </mergeCells>
  <pageMargins left="0.7" right="0.7" top="0.75" bottom="0.75" header="0.3" footer="0.3"/>
  <pageSetup paperSize="9" scale="5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de Jesus Hernandez Cabecera</dc:creator>
  <cp:lastModifiedBy>Graciela de Jesus Hernandez Cabecera</cp:lastModifiedBy>
  <dcterms:created xsi:type="dcterms:W3CDTF">2022-08-09T04:06:31Z</dcterms:created>
  <dcterms:modified xsi:type="dcterms:W3CDTF">2022-08-15T21:20:38Z</dcterms:modified>
</cp:coreProperties>
</file>