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choulet\Desktop\STEPHANIE\SAVOIR NAGER\EVALUATIONS DEPAREMENTALES\2025 2026\"/>
    </mc:Choice>
  </mc:AlternateContent>
  <xr:revisionPtr revIDLastSave="0" documentId="13_ncr:1_{DB90FA9D-1BF0-48AA-8E74-FDCE8EDE6CC8}" xr6:coauthVersionLast="47" xr6:coauthVersionMax="47" xr10:uidLastSave="{00000000-0000-0000-0000-000000000000}"/>
  <bookViews>
    <workbookView xWindow="28680" yWindow="-120" windowWidth="29040" windowHeight="15720" xr2:uid="{7B67F6D9-00CB-4C65-973D-43150413F699}"/>
  </bookViews>
  <sheets>
    <sheet name="MENU" sheetId="7" r:id="rId1"/>
    <sheet name="MA CLASSE" sheetId="8" r:id="rId2"/>
    <sheet name="Piscine" sheetId="12" r:id="rId3"/>
    <sheet name="ETAPES ASNS A IMPRIMER" sheetId="1" r:id="rId4"/>
    <sheet name="MNS VALIDATION NUMERIQUE" sheetId="2" r:id="rId5"/>
    <sheet name="Test pass-nautique à imprimer" sheetId="14" r:id="rId6"/>
    <sheet name="Test pass-nautique numérique" sheetId="13" r:id="rId7"/>
    <sheet name="Liste élèves pass nautique" sheetId="16" r:id="rId8"/>
    <sheet name="Test pass-nautique vidéo" sheetId="15" r:id="rId9"/>
    <sheet name="Liste Elèves ASNS" sheetId="11" r:id="rId10"/>
    <sheet name="LIEN EDUSONDAGE" sheetId="4" r:id="rId11"/>
    <sheet name="QR ET LIEN Questionnaires " sheetId="10" r:id="rId12"/>
    <sheet name="Partie théorique" sheetId="6" r:id="rId13"/>
    <sheet name="Tuto Extraction Onde " sheetId="5" r:id="rId14"/>
    <sheet name="UAI" sheetId="9" r:id="rId15"/>
    <sheet name="Feuil3" sheetId="3" state="hidden" r:id="rId16"/>
  </sheets>
  <externalReferences>
    <externalReference r:id="rId17"/>
    <externalReference r:id="rId18"/>
  </externalReferences>
  <definedNames>
    <definedName name="_xlnm._FilterDatabase" localSheetId="9" hidden="1">'Liste Elèves ASNS'!$A$7:$H$44</definedName>
    <definedName name="Classes">'[1]MES CLASSES'!$A$1:$A$20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6" i="16" l="1"/>
  <c r="F5" i="16"/>
  <c r="D6" i="16"/>
  <c r="D5" i="16"/>
  <c r="B6" i="16"/>
  <c r="B5" i="16"/>
  <c r="B20" i="13"/>
  <c r="C20" i="13"/>
  <c r="B21" i="13"/>
  <c r="C21" i="13"/>
  <c r="B22" i="13"/>
  <c r="C22" i="13"/>
  <c r="B23" i="13"/>
  <c r="C23" i="13"/>
  <c r="B24" i="13"/>
  <c r="C24" i="13"/>
  <c r="B25" i="13"/>
  <c r="C25" i="13"/>
  <c r="B26" i="13"/>
  <c r="C26" i="13"/>
  <c r="B27" i="13"/>
  <c r="C27" i="13"/>
  <c r="B28" i="13"/>
  <c r="C28" i="13"/>
  <c r="B29" i="13"/>
  <c r="C29" i="13"/>
  <c r="B30" i="13"/>
  <c r="C30" i="13"/>
  <c r="B31" i="13"/>
  <c r="C31" i="13"/>
  <c r="B32" i="13"/>
  <c r="C32" i="13"/>
  <c r="B33" i="13"/>
  <c r="C33" i="13"/>
  <c r="B34" i="13"/>
  <c r="C34" i="13"/>
  <c r="B35" i="13"/>
  <c r="C35" i="13"/>
  <c r="B36" i="13"/>
  <c r="C36" i="13"/>
  <c r="B37" i="13"/>
  <c r="C37" i="13"/>
  <c r="B38" i="13"/>
  <c r="C38" i="13"/>
  <c r="B39" i="13"/>
  <c r="C39" i="13"/>
  <c r="B40" i="13"/>
  <c r="C40" i="13"/>
  <c r="B41" i="13"/>
  <c r="C41" i="13"/>
  <c r="B42" i="13"/>
  <c r="C42" i="13"/>
  <c r="B43" i="13"/>
  <c r="C43" i="13"/>
  <c r="B44" i="13"/>
  <c r="C44" i="13"/>
  <c r="B45" i="13"/>
  <c r="C45" i="13"/>
  <c r="B46" i="13"/>
  <c r="C46" i="13"/>
  <c r="B47" i="13"/>
  <c r="C47" i="13"/>
  <c r="B48" i="13"/>
  <c r="C48" i="13"/>
  <c r="C19" i="13"/>
  <c r="B19" i="13"/>
  <c r="D8" i="11"/>
  <c r="D7" i="11"/>
  <c r="D6" i="11"/>
  <c r="B8" i="11"/>
  <c r="B7" i="11"/>
  <c r="B6" i="11"/>
  <c r="B13" i="1"/>
  <c r="F41" i="16" a="1"/>
  <c r="F41" i="16" s="1"/>
  <c r="B41" i="16"/>
  <c r="F10" i="16"/>
  <c r="F11" i="16"/>
  <c r="F12" i="16"/>
  <c r="F13" i="16"/>
  <c r="F14" i="16"/>
  <c r="F15" i="16"/>
  <c r="F16" i="16"/>
  <c r="F17" i="16"/>
  <c r="F18" i="16"/>
  <c r="F19" i="16"/>
  <c r="F20" i="16"/>
  <c r="F21" i="16"/>
  <c r="F22" i="16"/>
  <c r="F23" i="16"/>
  <c r="F24" i="16"/>
  <c r="F25" i="16"/>
  <c r="F26" i="16"/>
  <c r="F27" i="16"/>
  <c r="F28" i="16"/>
  <c r="F29" i="16"/>
  <c r="F30" i="16"/>
  <c r="F31" i="16"/>
  <c r="F32" i="16"/>
  <c r="F33" i="16"/>
  <c r="F34" i="16"/>
  <c r="F35" i="16"/>
  <c r="F36" i="16"/>
  <c r="F37" i="16"/>
  <c r="F38" i="16"/>
  <c r="F9" i="16"/>
  <c r="E10" i="16"/>
  <c r="E11" i="16"/>
  <c r="E12" i="16"/>
  <c r="E13" i="16"/>
  <c r="E14" i="16"/>
  <c r="E15" i="16"/>
  <c r="E16" i="16"/>
  <c r="E17" i="16"/>
  <c r="E18" i="16"/>
  <c r="E19" i="16"/>
  <c r="E20" i="16"/>
  <c r="E21" i="16"/>
  <c r="E22" i="16"/>
  <c r="E23" i="16"/>
  <c r="E24" i="16"/>
  <c r="E25" i="16"/>
  <c r="E26" i="16"/>
  <c r="E27" i="16"/>
  <c r="E28" i="16"/>
  <c r="E29" i="16"/>
  <c r="E30" i="16"/>
  <c r="E31" i="16"/>
  <c r="E32" i="16"/>
  <c r="E33" i="16"/>
  <c r="E34" i="16"/>
  <c r="E35" i="16"/>
  <c r="E36" i="16"/>
  <c r="E37" i="16"/>
  <c r="E38" i="16"/>
  <c r="E9" i="16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D32" i="16"/>
  <c r="D33" i="16"/>
  <c r="D34" i="16"/>
  <c r="D35" i="16"/>
  <c r="D36" i="16"/>
  <c r="D37" i="16"/>
  <c r="D38" i="16"/>
  <c r="D47" i="11"/>
  <c r="B46" i="11"/>
  <c r="D46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8" i="11"/>
  <c r="C49" i="11"/>
  <c r="C50" i="11"/>
  <c r="C51" i="11"/>
  <c r="C52" i="11"/>
  <c r="C53" i="11"/>
  <c r="C54" i="11"/>
  <c r="C55" i="11"/>
  <c r="C56" i="11"/>
  <c r="C57" i="11"/>
  <c r="C58" i="11"/>
  <c r="C59" i="11"/>
  <c r="C60" i="11"/>
  <c r="C61" i="11"/>
  <c r="C62" i="11"/>
  <c r="C63" i="11"/>
  <c r="C64" i="11"/>
  <c r="C65" i="11"/>
  <c r="C66" i="11"/>
  <c r="C67" i="11"/>
  <c r="C68" i="11"/>
  <c r="C69" i="11"/>
  <c r="C70" i="11"/>
  <c r="C71" i="11"/>
  <c r="C72" i="11"/>
  <c r="C73" i="11"/>
  <c r="C74" i="11"/>
  <c r="C75" i="11"/>
  <c r="C76" i="11"/>
  <c r="C77" i="11"/>
  <c r="C78" i="11"/>
  <c r="C79" i="11"/>
  <c r="C80" i="11"/>
  <c r="C81" i="11"/>
  <c r="C82" i="11"/>
  <c r="C83" i="11"/>
  <c r="C84" i="11"/>
  <c r="C85" i="11"/>
  <c r="C86" i="11"/>
  <c r="C87" i="11"/>
  <c r="C88" i="11"/>
  <c r="C89" i="11"/>
  <c r="C90" i="11"/>
  <c r="C91" i="11"/>
  <c r="C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38" i="11"/>
  <c r="B39" i="11"/>
  <c r="B40" i="11"/>
  <c r="B41" i="11"/>
  <c r="B42" i="11"/>
  <c r="B43" i="11"/>
  <c r="B44" i="11"/>
  <c r="B11" i="11"/>
  <c r="A12" i="11"/>
  <c r="A13" i="11"/>
  <c r="A14" i="11"/>
  <c r="A15" i="11"/>
  <c r="A16" i="11"/>
  <c r="A17" i="11"/>
  <c r="A18" i="11"/>
  <c r="A19" i="11"/>
  <c r="A20" i="11"/>
  <c r="A21" i="11"/>
  <c r="A22" i="11"/>
  <c r="A23" i="11"/>
  <c r="A24" i="11"/>
  <c r="A25" i="11"/>
  <c r="A26" i="11"/>
  <c r="A27" i="11"/>
  <c r="A28" i="11"/>
  <c r="A29" i="11"/>
  <c r="A30" i="11"/>
  <c r="A31" i="11"/>
  <c r="A32" i="11"/>
  <c r="A33" i="11"/>
  <c r="A34" i="11"/>
  <c r="A35" i="11"/>
  <c r="A36" i="11"/>
  <c r="A37" i="11"/>
  <c r="A38" i="11"/>
  <c r="A39" i="11"/>
  <c r="A40" i="11"/>
  <c r="A41" i="11"/>
  <c r="A42" i="11"/>
  <c r="A43" i="11"/>
  <c r="A44" i="11"/>
  <c r="A11" i="11"/>
  <c r="G45" i="11"/>
  <c r="B20" i="14" l="1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38" i="14"/>
  <c r="B39" i="14"/>
  <c r="B40" i="14"/>
  <c r="B41" i="14"/>
  <c r="B42" i="14"/>
  <c r="B43" i="14"/>
  <c r="B44" i="14"/>
  <c r="B45" i="14"/>
  <c r="B46" i="14"/>
  <c r="B47" i="14"/>
  <c r="B19" i="14"/>
  <c r="A20" i="14"/>
  <c r="A21" i="14"/>
  <c r="A22" i="14"/>
  <c r="A23" i="14"/>
  <c r="A24" i="14"/>
  <c r="A25" i="14"/>
  <c r="A26" i="14"/>
  <c r="A27" i="14"/>
  <c r="A28" i="14"/>
  <c r="A29" i="14"/>
  <c r="A30" i="14"/>
  <c r="A31" i="14"/>
  <c r="A32" i="14"/>
  <c r="A33" i="14"/>
  <c r="A34" i="14"/>
  <c r="A35" i="14"/>
  <c r="A36" i="14"/>
  <c r="A37" i="14"/>
  <c r="A38" i="14"/>
  <c r="A39" i="14"/>
  <c r="A40" i="14"/>
  <c r="A41" i="14"/>
  <c r="A42" i="14"/>
  <c r="A43" i="14"/>
  <c r="A44" i="14"/>
  <c r="A45" i="14"/>
  <c r="A46" i="14"/>
  <c r="A47" i="14"/>
  <c r="A19" i="14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28" i="16"/>
  <c r="C29" i="16"/>
  <c r="C30" i="16"/>
  <c r="C31" i="16"/>
  <c r="C32" i="16"/>
  <c r="C33" i="16"/>
  <c r="C34" i="16"/>
  <c r="C35" i="16"/>
  <c r="C36" i="16"/>
  <c r="C37" i="16"/>
  <c r="C38" i="16"/>
  <c r="C44" i="16"/>
  <c r="C9" i="16"/>
  <c r="B9" i="16"/>
  <c r="B45" i="16"/>
  <c r="A45" i="16"/>
  <c r="B44" i="16"/>
  <c r="A44" i="16"/>
  <c r="B43" i="16"/>
  <c r="A43" i="16"/>
  <c r="B42" i="16"/>
  <c r="A42" i="16"/>
  <c r="B38" i="16"/>
  <c r="A38" i="16"/>
  <c r="B37" i="16"/>
  <c r="A37" i="16"/>
  <c r="B36" i="16"/>
  <c r="A36" i="16"/>
  <c r="B35" i="16"/>
  <c r="A35" i="16"/>
  <c r="B34" i="16"/>
  <c r="A34" i="16"/>
  <c r="B33" i="16"/>
  <c r="A33" i="16"/>
  <c r="B32" i="16"/>
  <c r="A32" i="16"/>
  <c r="B31" i="16"/>
  <c r="A31" i="16"/>
  <c r="B30" i="16"/>
  <c r="A30" i="16"/>
  <c r="B29" i="16"/>
  <c r="A29" i="16"/>
  <c r="B28" i="16"/>
  <c r="A28" i="16"/>
  <c r="B27" i="16"/>
  <c r="A27" i="16"/>
  <c r="B26" i="16"/>
  <c r="A26" i="16"/>
  <c r="B25" i="16"/>
  <c r="A25" i="16"/>
  <c r="B24" i="16"/>
  <c r="A24" i="16"/>
  <c r="B23" i="16"/>
  <c r="A23" i="16"/>
  <c r="B22" i="16"/>
  <c r="A22" i="16"/>
  <c r="B21" i="16"/>
  <c r="A21" i="16"/>
  <c r="B20" i="16"/>
  <c r="A20" i="16"/>
  <c r="B19" i="16"/>
  <c r="A19" i="16"/>
  <c r="B18" i="16"/>
  <c r="A18" i="16"/>
  <c r="B17" i="16"/>
  <c r="A17" i="16"/>
  <c r="B16" i="16"/>
  <c r="A16" i="16"/>
  <c r="B15" i="16"/>
  <c r="A15" i="16"/>
  <c r="B14" i="16"/>
  <c r="A14" i="16"/>
  <c r="B13" i="16"/>
  <c r="A13" i="16"/>
  <c r="B12" i="16"/>
  <c r="A12" i="16"/>
  <c r="B11" i="16"/>
  <c r="A11" i="16"/>
  <c r="B10" i="16"/>
  <c r="A10" i="16"/>
  <c r="B47" i="11"/>
  <c r="C20" i="2"/>
  <c r="B49" i="13"/>
  <c r="H49" i="13"/>
  <c r="B9" i="14"/>
  <c r="O25" i="2"/>
  <c r="M25" i="2"/>
  <c r="B14" i="2"/>
  <c r="B13" i="2"/>
  <c r="B15" i="2"/>
  <c r="B11" i="1"/>
  <c r="B48" i="1"/>
  <c r="B8" i="13"/>
  <c r="B10" i="13"/>
  <c r="B9" i="13"/>
  <c r="B7" i="13"/>
  <c r="B6" i="13"/>
  <c r="B5" i="13"/>
  <c r="K48" i="13"/>
  <c r="A48" i="13" s="1"/>
  <c r="K47" i="13"/>
  <c r="A47" i="13" s="1"/>
  <c r="K46" i="13"/>
  <c r="A46" i="13"/>
  <c r="K45" i="13"/>
  <c r="A45" i="13" s="1"/>
  <c r="K44" i="13"/>
  <c r="A44" i="13" s="1"/>
  <c r="K43" i="13"/>
  <c r="A43" i="13"/>
  <c r="K42" i="13"/>
  <c r="A42" i="13" s="1"/>
  <c r="K41" i="13"/>
  <c r="A41" i="13" s="1"/>
  <c r="K40" i="13"/>
  <c r="A40" i="13"/>
  <c r="K39" i="13"/>
  <c r="A39" i="13" s="1"/>
  <c r="K38" i="13"/>
  <c r="A38" i="13" s="1"/>
  <c r="K37" i="13"/>
  <c r="A37" i="13"/>
  <c r="K36" i="13"/>
  <c r="A36" i="13" s="1"/>
  <c r="K35" i="13"/>
  <c r="A35" i="13" s="1"/>
  <c r="K34" i="13"/>
  <c r="A34" i="13"/>
  <c r="K33" i="13"/>
  <c r="A33" i="13" s="1"/>
  <c r="K32" i="13"/>
  <c r="A32" i="13" s="1"/>
  <c r="K31" i="13"/>
  <c r="A31" i="13"/>
  <c r="K30" i="13"/>
  <c r="A30" i="13" s="1"/>
  <c r="K29" i="13"/>
  <c r="A29" i="13" s="1"/>
  <c r="K28" i="13"/>
  <c r="A28" i="13"/>
  <c r="K27" i="13"/>
  <c r="A27" i="13" s="1"/>
  <c r="K26" i="13"/>
  <c r="A26" i="13" s="1"/>
  <c r="K25" i="13"/>
  <c r="A25" i="13"/>
  <c r="K24" i="13"/>
  <c r="A24" i="13" s="1"/>
  <c r="K23" i="13"/>
  <c r="A23" i="13" s="1"/>
  <c r="K22" i="13"/>
  <c r="A22" i="13"/>
  <c r="K21" i="13"/>
  <c r="A21" i="13" s="1"/>
  <c r="K20" i="13"/>
  <c r="A20" i="13" s="1"/>
  <c r="R19" i="13"/>
  <c r="Q19" i="13"/>
  <c r="E41" i="16" s="1" a="1"/>
  <c r="E41" i="16" s="1"/>
  <c r="O19" i="13"/>
  <c r="K19" i="13"/>
  <c r="B48" i="14"/>
  <c r="B10" i="14"/>
  <c r="B8" i="14"/>
  <c r="B7" i="14"/>
  <c r="B6" i="14"/>
  <c r="B5" i="14"/>
  <c r="A19" i="13" l="1"/>
  <c r="D9" i="16"/>
  <c r="D41" i="16" s="1"/>
  <c r="C41" i="16" s="1"/>
  <c r="C43" i="16" s="1"/>
  <c r="A9" i="16"/>
  <c r="P19" i="13"/>
  <c r="N19" i="13" s="1"/>
  <c r="B9" i="1" l="1"/>
  <c r="B10" i="1"/>
  <c r="B8" i="1"/>
  <c r="B11" i="2"/>
  <c r="B12" i="2"/>
  <c r="B1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20" i="2"/>
  <c r="A13" i="1"/>
  <c r="B14" i="1" l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A47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B9" i="8"/>
  <c r="B8" i="8"/>
  <c r="B7" i="8"/>
  <c r="J24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B7" i="1" l="1"/>
  <c r="B5" i="1"/>
  <c r="B6" i="1"/>
  <c r="B7" i="2"/>
  <c r="B8" i="2"/>
  <c r="I22" i="2"/>
  <c r="J22" i="2" s="1"/>
  <c r="I23" i="2"/>
  <c r="J23" i="2" s="1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20" i="2"/>
  <c r="I21" i="2"/>
  <c r="J21" i="2" s="1"/>
  <c r="J20" i="2" l="1"/>
  <c r="J25" i="2"/>
  <c r="B9" i="2"/>
  <c r="R19" i="2"/>
  <c r="Q19" i="2"/>
  <c r="P19" i="2" l="1"/>
  <c r="O19" i="2"/>
  <c r="N19" i="2"/>
  <c r="M19" i="2" l="1"/>
  <c r="A35" i="2"/>
  <c r="A27" i="2"/>
  <c r="A29" i="2"/>
  <c r="A31" i="2"/>
  <c r="A33" i="2"/>
  <c r="A21" i="2"/>
  <c r="A20" i="2"/>
  <c r="A23" i="2"/>
  <c r="A32" i="2"/>
  <c r="A25" i="2"/>
  <c r="A30" i="2"/>
  <c r="A24" i="2"/>
  <c r="A28" i="2"/>
  <c r="A36" i="2"/>
  <c r="A38" i="2"/>
  <c r="A34" i="2"/>
  <c r="A26" i="2"/>
  <c r="A37" i="2"/>
  <c r="A39" i="2"/>
  <c r="A43" i="2"/>
  <c r="A50" i="2"/>
  <c r="A51" i="2"/>
  <c r="A22" i="2"/>
  <c r="A42" i="2"/>
  <c r="A45" i="2"/>
  <c r="A46" i="2"/>
  <c r="A44" i="2"/>
  <c r="A47" i="2"/>
  <c r="A41" i="2"/>
  <c r="A48" i="2"/>
  <c r="A49" i="2"/>
  <c r="A52" i="2"/>
  <c r="A53" i="2"/>
  <c r="A54" i="2"/>
  <c r="A4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<sst xmlns="http://schemas.openxmlformats.org/spreadsheetml/2006/main" count="14876" uniqueCount="6756">
  <si>
    <t xml:space="preserve">Circonscription :  </t>
  </si>
  <si>
    <t>Commune:</t>
  </si>
  <si>
    <t>Ecole :</t>
  </si>
  <si>
    <t>Enseignant :</t>
  </si>
  <si>
    <t>Classe:</t>
  </si>
  <si>
    <t>Effectif :</t>
  </si>
  <si>
    <t>ETAPE 1 ASNS -Parcours sur 20 mètres sans aide à la flottaison-</t>
  </si>
  <si>
    <t>ETAPE 2 ASNS -Parcours sur 30 mètres sans aide à la flottaison-</t>
  </si>
  <si>
    <t>ASNS</t>
  </si>
  <si>
    <t>Validation pratique</t>
  </si>
  <si>
    <t>NOMS</t>
  </si>
  <si>
    <t>PRENOMS</t>
  </si>
  <si>
    <t>Présence/Absence/Inapte</t>
  </si>
  <si>
    <t>Validation ASNS</t>
  </si>
  <si>
    <t>Validation Elèves Recap</t>
  </si>
  <si>
    <t>Recapitulatif</t>
  </si>
  <si>
    <t>Nom</t>
  </si>
  <si>
    <t>Prénom</t>
  </si>
  <si>
    <t>La partie théorique peut être travaillée dès le CE2</t>
  </si>
  <si>
    <t>Parcours, enchaînement des actions sans reprise d'appuis au sol: Saut bouteille, Déplacement sur 10m, Déplacement en immersion sous un obstacle (entre 0,5), Surplace de 5 secondes, regagner le bord sur 10m</t>
  </si>
  <si>
    <t>Parcours, enchaînement des actions sans reprise d'appuis au sol: Chute arrière, Immersion 1,5 m, Nage ventrale 20 m, Surplace 15 sec, Nage dorsale 20 m, Surplace dorsal 15 sec, Immersion 1,5 m, Ancrage sécurisé</t>
  </si>
  <si>
    <t>Parcours, enchaînement des actions sans reprise d'appuis au sol: Chute arrière, déplacement sur 15m, Déplacement en immersion sous un obstacle (1m), un surplace de 5 à 10 sec, Regagner le bord sur 15m</t>
  </si>
  <si>
    <t>Récapitulatif</t>
  </si>
  <si>
    <t>Total élèves</t>
  </si>
  <si>
    <t>Etape 1 ASNS</t>
  </si>
  <si>
    <t>Etape 2 ASNS</t>
  </si>
  <si>
    <t>Inapte</t>
  </si>
  <si>
    <t>Absent</t>
  </si>
  <si>
    <t>Présent</t>
  </si>
  <si>
    <t xml:space="preserve">ASNS </t>
  </si>
  <si>
    <t>MA CLASSE</t>
  </si>
  <si>
    <t>UAI ECOLE</t>
  </si>
  <si>
    <t>Mise à jour septembre 2023</t>
  </si>
  <si>
    <t>776 écoles publiques</t>
  </si>
  <si>
    <t>25 écoles privées Sous Contrat</t>
  </si>
  <si>
    <t>24 écoles privées Hors Contrat</t>
  </si>
  <si>
    <t>uai_ec</t>
  </si>
  <si>
    <t>uai_circ</t>
  </si>
  <si>
    <t>circonscriptions</t>
  </si>
  <si>
    <t>Type</t>
  </si>
  <si>
    <t>Antenne</t>
  </si>
  <si>
    <t>Bassin</t>
  </si>
  <si>
    <t>Primaire</t>
  </si>
  <si>
    <t>Nom école</t>
  </si>
  <si>
    <t>Commune</t>
  </si>
  <si>
    <t>Code Postal</t>
  </si>
  <si>
    <t>Code_insee</t>
  </si>
  <si>
    <t>Adresse Postale</t>
  </si>
  <si>
    <t>Téléphone</t>
  </si>
  <si>
    <t>Civilite</t>
  </si>
  <si>
    <t>Nom_dir</t>
  </si>
  <si>
    <t>Prénom_dir</t>
  </si>
  <si>
    <t>Directeurs</t>
  </si>
  <si>
    <t>Mel</t>
  </si>
  <si>
    <t>REP
REP+</t>
  </si>
  <si>
    <t>Réseau</t>
  </si>
  <si>
    <t>Libellé Etablissement</t>
  </si>
  <si>
    <t>ULIS</t>
  </si>
  <si>
    <t>0951813E</t>
  </si>
  <si>
    <t>0951023W</t>
  </si>
  <si>
    <t>ARGENTEUIL BEZONS</t>
  </si>
  <si>
    <t>EM</t>
  </si>
  <si>
    <t>ARGENTEUIL</t>
  </si>
  <si>
    <t>maternelle</t>
  </si>
  <si>
    <t>JEAN JAURES</t>
  </si>
  <si>
    <t>95018S</t>
  </si>
  <si>
    <t>42 RUE MARGUERITE</t>
  </si>
  <si>
    <t>01 34 10 86 54</t>
  </si>
  <si>
    <t>M.</t>
  </si>
  <si>
    <t>BENDELLALI</t>
  </si>
  <si>
    <t>KARIM</t>
  </si>
  <si>
    <t>M. BENDELLALI KARIM</t>
  </si>
  <si>
    <t>0951813e@ac-versailles.fr</t>
  </si>
  <si>
    <t>REP</t>
  </si>
  <si>
    <t xml:space="preserve">ALBERT CAMUS                  </t>
  </si>
  <si>
    <t>JAURES (JEAN JAURES) maternelle ARGENTEUIL</t>
  </si>
  <si>
    <t>0950585V</t>
  </si>
  <si>
    <t>JULES GUESDE</t>
  </si>
  <si>
    <t>317 AVENUE JEAN JAURES</t>
  </si>
  <si>
    <t>01 39 82 54 45</t>
  </si>
  <si>
    <t>MME</t>
  </si>
  <si>
    <t>BELBOUAB</t>
  </si>
  <si>
    <t>NEJMA</t>
  </si>
  <si>
    <t>MME BELBOUAB NEJMA</t>
  </si>
  <si>
    <t>0950585v@ac-versailles.fr</t>
  </si>
  <si>
    <t>GUESDE (JULES GUESDE) maternelle ARGENTEUIL</t>
  </si>
  <si>
    <t>0950065E</t>
  </si>
  <si>
    <t>EE</t>
  </si>
  <si>
    <t>élémentaire</t>
  </si>
  <si>
    <t>JULES GUESDE 1</t>
  </si>
  <si>
    <t>1 RUE DES LISERONS</t>
  </si>
  <si>
    <t>01 39 82 89 85</t>
  </si>
  <si>
    <t>0950065e@ac-versailles.fr</t>
  </si>
  <si>
    <t>GUESDE 1 (JULES GUESDE 1) élémentaire ARGENTEUIL</t>
  </si>
  <si>
    <t>0950066F</t>
  </si>
  <si>
    <t>JULES GUESDE 2</t>
  </si>
  <si>
    <t>01 39 82 26 73</t>
  </si>
  <si>
    <t>DEQUIDT SIGWALD</t>
  </si>
  <si>
    <t>GAELLE</t>
  </si>
  <si>
    <t>MME DEQUIDT SIGWALD GAELLE</t>
  </si>
  <si>
    <t>0950066f@ac-versailles.fr</t>
  </si>
  <si>
    <t>GUESDE 2 (JULES GUESDE 2) élémentaire ARGENTEUIL</t>
  </si>
  <si>
    <t>0950951T</t>
  </si>
  <si>
    <t>PAUL LANGEVIN 2</t>
  </si>
  <si>
    <t>36 RUE DE RETHONDES</t>
  </si>
  <si>
    <t>01 39 82 40 86</t>
  </si>
  <si>
    <t>YEBOAH</t>
  </si>
  <si>
    <t>LINDA</t>
  </si>
  <si>
    <t>MME YEBOAH LINDA</t>
  </si>
  <si>
    <t>0950951t@ac-versailles.fr</t>
  </si>
  <si>
    <t>LANGEVIN 2 (PAUL LANGEVIN 2) élémentaire ARGENTEUIL</t>
  </si>
  <si>
    <t>0951187Z</t>
  </si>
  <si>
    <t>25 BIS RUE D ASCQ</t>
  </si>
  <si>
    <t>01 39 82 33 90</t>
  </si>
  <si>
    <t xml:space="preserve">M. </t>
  </si>
  <si>
    <t>RENAUD</t>
  </si>
  <si>
    <t>JEROME</t>
  </si>
  <si>
    <t>M.  RENAUD JEROME</t>
  </si>
  <si>
    <t>0951187z@ac-versailles.fr</t>
  </si>
  <si>
    <t>LANGEVIN 2 (PAUL LANGEVIN 2) maternelle ARGENTEUIL</t>
  </si>
  <si>
    <t>0951206V</t>
  </si>
  <si>
    <t>EP</t>
  </si>
  <si>
    <t>primaire</t>
  </si>
  <si>
    <t>ANGELA DAVIS</t>
  </si>
  <si>
    <t>BEZONS</t>
  </si>
  <si>
    <t>30 RUE EDOUARD VAILLANT</t>
  </si>
  <si>
    <t>01 79 87 64 20</t>
  </si>
  <si>
    <t>LEGROUX</t>
  </si>
  <si>
    <t>FABIENNE</t>
  </si>
  <si>
    <t>MME LEGROUX FABIENNE</t>
  </si>
  <si>
    <t>0951206v@ac-versailles.fr</t>
  </si>
  <si>
    <t xml:space="preserve">HENRI WALLON                  </t>
  </si>
  <si>
    <t>DAVIS (ANGELA DAVIS) maternelle BEZONS</t>
  </si>
  <si>
    <t>0950603P</t>
  </si>
  <si>
    <t>GABRIEL PERI</t>
  </si>
  <si>
    <t>6 RUE CAMELINAT</t>
  </si>
  <si>
    <t>01 39 82 04 84</t>
  </si>
  <si>
    <t>LIEBENS</t>
  </si>
  <si>
    <t>BRIGITTE</t>
  </si>
  <si>
    <t>MME LIEBENS BRIGITTE</t>
  </si>
  <si>
    <t>0950603p@ac-versailles.fr</t>
  </si>
  <si>
    <t>PERI (GABRIEL PERI) maternelle BEZONS</t>
  </si>
  <si>
    <t>0951737X</t>
  </si>
  <si>
    <t>JACQUES PREVERT</t>
  </si>
  <si>
    <t>26 RUE DE L'AGRICULTURE</t>
  </si>
  <si>
    <t>01 30 76 29 50</t>
  </si>
  <si>
    <t>BASTERE</t>
  </si>
  <si>
    <t>SANDRINE</t>
  </si>
  <si>
    <t>MME BASTERE SANDRINE</t>
  </si>
  <si>
    <t>0951737x@ac-versailles.fr</t>
  </si>
  <si>
    <t>PREVERT (JACQUES PREVERT) maternelle BEZONS</t>
  </si>
  <si>
    <t>0950280N</t>
  </si>
  <si>
    <t>KARL MARX</t>
  </si>
  <si>
    <t>3 RUE DE L'ALOUETTE</t>
  </si>
  <si>
    <t>01 39 47 07 16</t>
  </si>
  <si>
    <t>PETIT</t>
  </si>
  <si>
    <t>NICOLAS</t>
  </si>
  <si>
    <t>M.  PETIT NICOLAS</t>
  </si>
  <si>
    <t>0950280n@ac-versailles.fr</t>
  </si>
  <si>
    <t>MARX (KARL MARX) élémentaire BEZONS</t>
  </si>
  <si>
    <t>0950601M</t>
  </si>
  <si>
    <t>4 RUE JEAN ALLEMANE</t>
  </si>
  <si>
    <t>01 39 47 07 39</t>
  </si>
  <si>
    <t>PHILIPPOT</t>
  </si>
  <si>
    <t>GURVAN</t>
  </si>
  <si>
    <t>M.  PHILIPPOT GURVAN</t>
  </si>
  <si>
    <t>0950601m@ac-versailles.fr</t>
  </si>
  <si>
    <t>MARX (KARL MARX) maternelle BEZONS</t>
  </si>
  <si>
    <t>0950599K</t>
  </si>
  <si>
    <t>LOUISE MICHEL</t>
  </si>
  <si>
    <t>13 RUE NICOLAS LOUET</t>
  </si>
  <si>
    <t>01 39 47 09 92</t>
  </si>
  <si>
    <t>TAIEB</t>
  </si>
  <si>
    <t>KARINE</t>
  </si>
  <si>
    <t>MME TAIEB KARINE</t>
  </si>
  <si>
    <t>0950599k@ac-versailles.fr</t>
  </si>
  <si>
    <t>MICHEL (LOUISE MICHEL) maternelle BEZONS</t>
  </si>
  <si>
    <t>0950274G</t>
  </si>
  <si>
    <t>LOUISE MICHEL 1</t>
  </si>
  <si>
    <t>2 RUE ALEXANDRE BLANC</t>
  </si>
  <si>
    <t>01 34 10 72 73</t>
  </si>
  <si>
    <t>COULON</t>
  </si>
  <si>
    <t>OLIVIER</t>
  </si>
  <si>
    <t>M. COULON OLIVIER</t>
  </si>
  <si>
    <t>0950274g@ac-versailles.fr</t>
  </si>
  <si>
    <t>MICHEL 1 (LOUISE MICHEL 1) élémentaire BEZONS</t>
  </si>
  <si>
    <t>0950275H</t>
  </si>
  <si>
    <t>LOUISE MICHEL 2</t>
  </si>
  <si>
    <t>01 30 76 97 21</t>
  </si>
  <si>
    <t>TALAMONA</t>
  </si>
  <si>
    <t>ORNELLA</t>
  </si>
  <si>
    <t>MME TALAMONA ORNELLA</t>
  </si>
  <si>
    <t>0950275h@ac-versailles.fr</t>
  </si>
  <si>
    <t>MICHEL 2 (LOUISE MICHEL 2) élémentaire BEZONS</t>
  </si>
  <si>
    <t>0950279M</t>
  </si>
  <si>
    <t>MARCEL CACHIN</t>
  </si>
  <si>
    <t>19 RUE CLAUDE BERNARD</t>
  </si>
  <si>
    <t>01 39 47 08 79</t>
  </si>
  <si>
    <t>CHRISTOPHE</t>
  </si>
  <si>
    <t>MME CHRISTOPHE FABIENNE</t>
  </si>
  <si>
    <t>0950279m@ac-versailles.fr</t>
  </si>
  <si>
    <t>CACHIN (MARCEL CACHIN) élémentaire BEZONS</t>
  </si>
  <si>
    <t>0950600L</t>
  </si>
  <si>
    <t>11 RUE CLAUDE BERNARD</t>
  </si>
  <si>
    <t>01 39 47 08 86</t>
  </si>
  <si>
    <t>BLOSSIER</t>
  </si>
  <si>
    <t>FLORENCE</t>
  </si>
  <si>
    <t>MME BLOSSIER FLORENCE</t>
  </si>
  <si>
    <t>0950600l@ac-versailles.fr</t>
  </si>
  <si>
    <t>CACHIN (MARCEL CACHIN) maternelle BEZONS</t>
  </si>
  <si>
    <t>0950881S</t>
  </si>
  <si>
    <t>PAUL LANGEVIN</t>
  </si>
  <si>
    <t>61 RUE DE SARTROUVILLE</t>
  </si>
  <si>
    <t>01 39 82 19 77</t>
  </si>
  <si>
    <t>MARCHAND</t>
  </si>
  <si>
    <t>MME MARCHAND GAELLE</t>
  </si>
  <si>
    <t>0950881s@ac-versailles.fr</t>
  </si>
  <si>
    <t xml:space="preserve">GABRIEL PERI                  </t>
  </si>
  <si>
    <t>LANGEVIN (PAUL LANGEVIN) élémentaire BEZONS</t>
  </si>
  <si>
    <t>0950919H</t>
  </si>
  <si>
    <t>01 39 82 24 02</t>
  </si>
  <si>
    <t>HEUGUET</t>
  </si>
  <si>
    <t>LAURENCE</t>
  </si>
  <si>
    <t>MME HEUGUET LAURENCE</t>
  </si>
  <si>
    <t>0950919h@ac-versailles.fr</t>
  </si>
  <si>
    <t>LANGEVIN (PAUL LANGEVIN) maternelle BEZONS</t>
  </si>
  <si>
    <t>0950282R</t>
  </si>
  <si>
    <t>PAUL VAILLANT COUTURIER</t>
  </si>
  <si>
    <t>6 RUE DES MARRONNIERS</t>
  </si>
  <si>
    <t>01 39 82 05 42</t>
  </si>
  <si>
    <t>HAMICHI</t>
  </si>
  <si>
    <t>OURIDA</t>
  </si>
  <si>
    <t>MME HAMICHI OURIDA</t>
  </si>
  <si>
    <t>0950282r@ac-versailles.fr</t>
  </si>
  <si>
    <t>COUTURIER (PAUL VAILLANT COUTURIER) élémentaire BEZONS</t>
  </si>
  <si>
    <t>0950602N</t>
  </si>
  <si>
    <t>2 RUE DES MARRONNIERS</t>
  </si>
  <si>
    <t>01 39 82 08 44</t>
  </si>
  <si>
    <t>DUPUIS</t>
  </si>
  <si>
    <t>CELINE</t>
  </si>
  <si>
    <t>MME DUPUIS CELINE</t>
  </si>
  <si>
    <t>0950602n@ac-versailles.fr</t>
  </si>
  <si>
    <t>COUTURIER (PAUL VAILLANT COUTURIER) maternelle BEZONS</t>
  </si>
  <si>
    <t>0950677V</t>
  </si>
  <si>
    <t>VICTOR HUGO</t>
  </si>
  <si>
    <t>33 BIS RUE DES BARENTINS</t>
  </si>
  <si>
    <t>01 39 47 02 60</t>
  </si>
  <si>
    <t>LIMAGNE</t>
  </si>
  <si>
    <t>ANTOINE</t>
  </si>
  <si>
    <t>M. LIMAGNE ANTOINE</t>
  </si>
  <si>
    <t>0950677v@ac-versailles.fr</t>
  </si>
  <si>
    <t>HUGO (VICTOR HUGO) maternelle BEZONS</t>
  </si>
  <si>
    <t>0950669L</t>
  </si>
  <si>
    <t>VICTOR HUGO 1</t>
  </si>
  <si>
    <t>37 RUE DES BARENTINS</t>
  </si>
  <si>
    <t>01 39 47 00 06</t>
  </si>
  <si>
    <t>LAPORTE</t>
  </si>
  <si>
    <t>AURELIE</t>
  </si>
  <si>
    <t>MME LAPORTE AURELIE</t>
  </si>
  <si>
    <t>0950669l@ac-versailles.fr</t>
  </si>
  <si>
    <t>HUGO 1 (VICTOR HUGO 1) élémentaire BEZONS</t>
  </si>
  <si>
    <t>0950670M</t>
  </si>
  <si>
    <t>VICTOR HUGO 2</t>
  </si>
  <si>
    <t>01 39 47 01 78</t>
  </si>
  <si>
    <t>GUILLARD</t>
  </si>
  <si>
    <t>YANN</t>
  </si>
  <si>
    <t>M.  GUILLARD YANN</t>
  </si>
  <si>
    <t>0950670m@ac-versailles.fr</t>
  </si>
  <si>
    <t>HUGO 2 (VICTOR HUGO 2) élémentaire BEZONS</t>
  </si>
  <si>
    <t>0950099S</t>
  </si>
  <si>
    <t>ARISTIDE BRIAND</t>
  </si>
  <si>
    <t>LA FRETTE-SUR-SEINE</t>
  </si>
  <si>
    <t>21 AVENUE ARISTIDE BRIAND</t>
  </si>
  <si>
    <t xml:space="preserve">01 34 50 03 94 </t>
  </si>
  <si>
    <t>ALLUSSON</t>
  </si>
  <si>
    <t>ISABELLE</t>
  </si>
  <si>
    <t>MME ALLUSSON ISABELLE</t>
  </si>
  <si>
    <t>0950099s@ac-versailles.fr</t>
  </si>
  <si>
    <t>BRIAND (ARISTIDE BRIAND) élémentaire LA FRETTE-SUR-SEINE</t>
  </si>
  <si>
    <t>0950607U</t>
  </si>
  <si>
    <t>5 RUE DU 8 MAI 1945</t>
  </si>
  <si>
    <t>09 75 52 24 60</t>
  </si>
  <si>
    <t>AYAD</t>
  </si>
  <si>
    <t>LILIA</t>
  </si>
  <si>
    <t>MME AYAD LILIA</t>
  </si>
  <si>
    <t>0950607u@ac-versailles.fr</t>
  </si>
  <si>
    <t>BRIAND (ARISTIDE BRIAND) maternelle LA FRETTE-SUR-SEINE</t>
  </si>
  <si>
    <t>0950704Z</t>
  </si>
  <si>
    <t>CALMETTE ET GUERIN</t>
  </si>
  <si>
    <t>8 RUE DU PROFESSEUR CALMETTE</t>
  </si>
  <si>
    <t>01 39 97 90 21</t>
  </si>
  <si>
    <t>POLISSE</t>
  </si>
  <si>
    <t>VINCENT</t>
  </si>
  <si>
    <t>M.  POLISSE VINCENT</t>
  </si>
  <si>
    <t>0950704z@ac-versailles.fr</t>
  </si>
  <si>
    <t>GUERIN (CALMETTE ET GUERIN) primaire LA FRETTE-SUR-SEINE</t>
  </si>
  <si>
    <t>0951123E</t>
  </si>
  <si>
    <t>0951018R</t>
  </si>
  <si>
    <t>ARGENTEUIL NORD</t>
  </si>
  <si>
    <t>ANATOLE FRANCE</t>
  </si>
  <si>
    <t>95018N</t>
  </si>
  <si>
    <t>5 MAIL STENDHAL</t>
  </si>
  <si>
    <t>01 39 82 68 45</t>
  </si>
  <si>
    <t>CRAHE</t>
  </si>
  <si>
    <t>SEVERINE</t>
  </si>
  <si>
    <t>MME CRAHE SEVERINE</t>
  </si>
  <si>
    <t>0951123e@ac-versailles.fr</t>
  </si>
  <si>
    <t>REP+</t>
  </si>
  <si>
    <t xml:space="preserve">CLAUDE MONET                  </t>
  </si>
  <si>
    <t>FRANCE (ANATOLE FRANCE) maternelle ARGENTEUIL</t>
  </si>
  <si>
    <t>0951132P</t>
  </si>
  <si>
    <t>01 39 82 87 89</t>
  </si>
  <si>
    <t>RABECHAULT LABRU</t>
  </si>
  <si>
    <t>MME RABECHAULT LABRU KARINE</t>
  </si>
  <si>
    <t>0951132p@ac-versailles.fr</t>
  </si>
  <si>
    <t>FRANCE (ANATOLE FRANCE) élémentaire ARGENTEUIL</t>
  </si>
  <si>
    <t>0950588Y</t>
  </si>
  <si>
    <t>FRANCOISE DOLTO</t>
  </si>
  <si>
    <t>14 RUE DE CHAILLOIT</t>
  </si>
  <si>
    <t>01 39 82 58 10</t>
  </si>
  <si>
    <t>QUINIOU</t>
  </si>
  <si>
    <t>MME QUINIOU SANDRINE</t>
  </si>
  <si>
    <t>0950588y@ac-versailles.fr</t>
  </si>
  <si>
    <t>DOLTO (FRANCOISE DOLTO) maternelle ARGENTEUIL</t>
  </si>
  <si>
    <t>0950069J</t>
  </si>
  <si>
    <t>GEORGES LAPIERRE</t>
  </si>
  <si>
    <t>70 RUE DE CHAMPAGNE</t>
  </si>
  <si>
    <t>01 30 25 74 74</t>
  </si>
  <si>
    <t>CHTOUKI</t>
  </si>
  <si>
    <t>SABRINA</t>
  </si>
  <si>
    <t>MME CHTOUKI SABRINA</t>
  </si>
  <si>
    <t>0950069j@ac-versailles.fr</t>
  </si>
  <si>
    <t>Isolée</t>
  </si>
  <si>
    <t>LAPIERRE (GEORGES LAPIERRE) élémentaire ARGENTEUIL</t>
  </si>
  <si>
    <t>0950587X</t>
  </si>
  <si>
    <t>74 RUE CHAMPAGNE</t>
  </si>
  <si>
    <t>01 30 25 75 90</t>
  </si>
  <si>
    <t>DANNENMULLER</t>
  </si>
  <si>
    <t>APOLLINE</t>
  </si>
  <si>
    <t>MME DANNENMULLER APOLLINE</t>
  </si>
  <si>
    <t>0950587x@ac-versailles.fr</t>
  </si>
  <si>
    <t>LAPIERRE (GEORGES LAPIERRE) maternelle ARGENTEUIL</t>
  </si>
  <si>
    <t>0950923M</t>
  </si>
  <si>
    <t>HENRI WALLON</t>
  </si>
  <si>
    <t>4 ALLEE HENRI WALLON</t>
  </si>
  <si>
    <t>01 39 82 38 38</t>
  </si>
  <si>
    <t>CALVEZ</t>
  </si>
  <si>
    <t>CAROLE</t>
  </si>
  <si>
    <t>MME CALVEZ CAROLE</t>
  </si>
  <si>
    <t>0950923m@ac-versailles.fr</t>
  </si>
  <si>
    <t>WALLON (HENRI WALLON) élémentaire ARGENTEUIL</t>
  </si>
  <si>
    <t>0952089E</t>
  </si>
  <si>
    <t>01 39 80 09 69</t>
  </si>
  <si>
    <t>BATICLE</t>
  </si>
  <si>
    <t>SYLVIE</t>
  </si>
  <si>
    <t>MME BATICLE SYLVIE</t>
  </si>
  <si>
    <t>0952089e@ac-versailles.fr</t>
  </si>
  <si>
    <t>WALLON (HENRI WALLON) maternelle ARGENTEUIL</t>
  </si>
  <si>
    <t>0951745F</t>
  </si>
  <si>
    <t>19 RUE DE LA POSTE</t>
  </si>
  <si>
    <t>01 30 25 84 16</t>
  </si>
  <si>
    <t>DAVY</t>
  </si>
  <si>
    <t>PAULINE</t>
  </si>
  <si>
    <t>MME DAVY PAULINE</t>
  </si>
  <si>
    <t>0951745f@ac-versailles.fr</t>
  </si>
  <si>
    <t xml:space="preserve">PAUL VAILLANT COUTURIER       </t>
  </si>
  <si>
    <t>PREVERT (JACQUES PREVERT) maternelle ARGENTEUIL</t>
  </si>
  <si>
    <t>0950060Z</t>
  </si>
  <si>
    <t>JEAN MACE</t>
  </si>
  <si>
    <t>8 BOULEVARD LEON FEIX</t>
  </si>
  <si>
    <t>01 39 61 44 01</t>
  </si>
  <si>
    <t>TOUENI</t>
  </si>
  <si>
    <t>SOILIHI</t>
  </si>
  <si>
    <t>MME TOUENI SOILIHI</t>
  </si>
  <si>
    <t>0950060z@ac-versailles.fr</t>
  </si>
  <si>
    <t>MACE (JEAN MACE) élémentaire ARGENTEUIL</t>
  </si>
  <si>
    <t>0950590A</t>
  </si>
  <si>
    <t>01 39 61 77 55</t>
  </si>
  <si>
    <t>ECHIKR</t>
  </si>
  <si>
    <t>ZINA</t>
  </si>
  <si>
    <t>MME ECHIKR ZINA</t>
  </si>
  <si>
    <t>0950590a@ac-versailles.fr</t>
  </si>
  <si>
    <t>MACE (JEAN MACE) maternelle ARGENTEUIL</t>
  </si>
  <si>
    <t>0952286U</t>
  </si>
  <si>
    <t>LES AUGUSTINS</t>
  </si>
  <si>
    <t>5 RUE HENRI DUNANT</t>
  </si>
  <si>
    <t>AFONSO</t>
  </si>
  <si>
    <t>YOHANN</t>
  </si>
  <si>
    <t>M. AFONSO YOHANN</t>
  </si>
  <si>
    <t>0952286u@ac-versailles.fr</t>
  </si>
  <si>
    <t>AUGUSTINS (AUGUSTINS) primaire ARGENTEUIL</t>
  </si>
  <si>
    <t>0950071L</t>
  </si>
  <si>
    <t>LES COTEAUX</t>
  </si>
  <si>
    <t>13 RUE DES COTEAUX</t>
  </si>
  <si>
    <t>01 39 82 28 46</t>
  </si>
  <si>
    <t>SAGE</t>
  </si>
  <si>
    <t>FRANCOIS</t>
  </si>
  <si>
    <t>M. SAGE FRANCOIS</t>
  </si>
  <si>
    <t>0950071l@ac-versailles.fr</t>
  </si>
  <si>
    <t>COTEAUX (LES COTEAUX) élémentaire ARGENTEUIL</t>
  </si>
  <si>
    <t>0950061A</t>
  </si>
  <si>
    <t>P VAILLANT COUTURIER 1</t>
  </si>
  <si>
    <t>21 RUE DE LA POSTE</t>
  </si>
  <si>
    <t>01 39 61 26 55</t>
  </si>
  <si>
    <t>PERROT</t>
  </si>
  <si>
    <t>MME PERROT SYLVIE</t>
  </si>
  <si>
    <t>0950061a@ac-versailles.fr</t>
  </si>
  <si>
    <t>COUTURIER 1 (P VAILLANT COUTURIER 1) élémentaire ARGENTEUIL</t>
  </si>
  <si>
    <t>0950062B</t>
  </si>
  <si>
    <t>P VAILLANT COUTURIER 2</t>
  </si>
  <si>
    <t>6 RUE GREGOIRE COLLAS</t>
  </si>
  <si>
    <t>01 39 61 92 76</t>
  </si>
  <si>
    <t>LY</t>
  </si>
  <si>
    <t>CLAIRE</t>
  </si>
  <si>
    <t>MME LY CLAIRE</t>
  </si>
  <si>
    <t>0950062b@ac-versailles.fr</t>
  </si>
  <si>
    <t>COUTURIER 2 (P VAILLANT COUTURIER 2) élémentaire ARGENTEUIL</t>
  </si>
  <si>
    <t>0950583T</t>
  </si>
  <si>
    <t>2 RUE GREGOIRE COLLAS</t>
  </si>
  <si>
    <t>01 39 61 36 70</t>
  </si>
  <si>
    <t>DUNET</t>
  </si>
  <si>
    <t>NADEGE</t>
  </si>
  <si>
    <t>MME DUNET NADEGE</t>
  </si>
  <si>
    <t>0950583t@ac-versailles.fr</t>
  </si>
  <si>
    <t>VAILLANT COUTURIER (PAUL VAILLANT COUTURIER) maternelle ARGENTEUIL</t>
  </si>
  <si>
    <t>0950594E</t>
  </si>
  <si>
    <t>PIERRE BROSSOLETTE</t>
  </si>
  <si>
    <t>23 RUE GAMBETTA</t>
  </si>
  <si>
    <t>01 39 80 86 14</t>
  </si>
  <si>
    <t>0950594e@ac-versailles.fr</t>
  </si>
  <si>
    <t>BROSSOLETTE (PIERRE BROSSOLETTE) maternelle ARGENTEUIL</t>
  </si>
  <si>
    <t>0951034H</t>
  </si>
  <si>
    <t>23 RUE L. GAMBETTA</t>
  </si>
  <si>
    <t>01 39 80 50 63</t>
  </si>
  <si>
    <t>BAUDINOT</t>
  </si>
  <si>
    <t>SEBASTIEN</t>
  </si>
  <si>
    <t>M. BAUDINOT SEBASTIEN</t>
  </si>
  <si>
    <t>0951034h@ac-versailles.fr</t>
  </si>
  <si>
    <t>BROSSOLETTE (PIERRE BROSSOLETTE) élémentaire ARGENTEUIL</t>
  </si>
  <si>
    <t>0951057H</t>
  </si>
  <si>
    <t>ROMAIN ROLLAND</t>
  </si>
  <si>
    <t>3 ALLEE MOZART</t>
  </si>
  <si>
    <t>01 30 25 10 42</t>
  </si>
  <si>
    <t>JUGIE</t>
  </si>
  <si>
    <t>M. JUGIE NICOLAS</t>
  </si>
  <si>
    <t>0951057h@ac-versailles.fr</t>
  </si>
  <si>
    <t>ROLLAND (ROMAIN ROLLAND ) élémentaire ARGENTEUIL</t>
  </si>
  <si>
    <t>0950952U</t>
  </si>
  <si>
    <t>ROMAIN ROLLAND 1</t>
  </si>
  <si>
    <t>01 30 25 05 55</t>
  </si>
  <si>
    <t>LEMARCHAND</t>
  </si>
  <si>
    <t>STEPHANE</t>
  </si>
  <si>
    <t>M.  LEMARCHAND STEPHANE</t>
  </si>
  <si>
    <t>0950952u@ac-versailles.fr</t>
  </si>
  <si>
    <t>ROLLAND 1 (ROMAIN ROLLAND 1) maternelle ARGENTEUIL</t>
  </si>
  <si>
    <t>0950953V</t>
  </si>
  <si>
    <t>ROMAIN ROLLAND 2</t>
  </si>
  <si>
    <t>01 30 25 85 30</t>
  </si>
  <si>
    <t>MARTEL</t>
  </si>
  <si>
    <t>CYNDIE</t>
  </si>
  <si>
    <t>MME MARTEL CYNDIE</t>
  </si>
  <si>
    <t>0950953v@ac-versailles.fr</t>
  </si>
  <si>
    <t>ROLLAND 2 (ROMAIN ROLLAND 2) maternelle ARGENTEUIL</t>
  </si>
  <si>
    <t>0950059Y</t>
  </si>
  <si>
    <t>SADI CARNOT</t>
  </si>
  <si>
    <t>2 RUE DES ECOLES</t>
  </si>
  <si>
    <t>01 39 61 40 64</t>
  </si>
  <si>
    <t>FRIGUI</t>
  </si>
  <si>
    <t>DESPINA</t>
  </si>
  <si>
    <t>MME FRIGUI DESPINA</t>
  </si>
  <si>
    <t>0950059y@ac-versailles.fr</t>
  </si>
  <si>
    <t>CARNOT (SADI CARNOT) élémentaire ARGENTEUIL</t>
  </si>
  <si>
    <t>0950582S</t>
  </si>
  <si>
    <t>23 RUE VICTOR PUISEUX</t>
  </si>
  <si>
    <t>01 34 26 44 70</t>
  </si>
  <si>
    <t>BLADIE</t>
  </si>
  <si>
    <t>MME BLADIE ISABELLE</t>
  </si>
  <si>
    <t>0950582s@ac-versailles.fr</t>
  </si>
  <si>
    <t>CARNOT (SADI CARNOT) maternelle ARGENTEUIL</t>
  </si>
  <si>
    <t>0950067G</t>
  </si>
  <si>
    <t>VOLEMBERT</t>
  </si>
  <si>
    <t>135 BOULEVARD JEAN ALLEMANE</t>
  </si>
  <si>
    <t>01 39 80 74 00</t>
  </si>
  <si>
    <t>KHABIDI</t>
  </si>
  <si>
    <t>FRANCOISE</t>
  </si>
  <si>
    <t>MME KHABIDI FRANCOISE</t>
  </si>
  <si>
    <t>0950067g@ac-versailles.fr</t>
  </si>
  <si>
    <t>VOLEMBERT (VOLEMBERT) élémentaire ARGENTEUIL</t>
  </si>
  <si>
    <t>0950586W</t>
  </si>
  <si>
    <t>3 RUE DE STRASBOURG</t>
  </si>
  <si>
    <t>01 39 80 84 23</t>
  </si>
  <si>
    <t>BENABID</t>
  </si>
  <si>
    <t>HANANE</t>
  </si>
  <si>
    <t>MME BENABID HANANE</t>
  </si>
  <si>
    <t>0950586w@ac-versailles.fr</t>
  </si>
  <si>
    <t>VOLEMBERT (VOLEMBERT) maternelle ARGENTEUIL</t>
  </si>
  <si>
    <t>0950058X</t>
  </si>
  <si>
    <t>0951243K</t>
  </si>
  <si>
    <t>ARGENTEUIL SUD</t>
  </si>
  <si>
    <t>AMBROISE THOMAS</t>
  </si>
  <si>
    <t>28 RUE AMBROISE THOMAS</t>
  </si>
  <si>
    <t>01 39 61 19 68</t>
  </si>
  <si>
    <t>GOSETTI</t>
  </si>
  <si>
    <t>FABRICE</t>
  </si>
  <si>
    <t>M.  GOSETTI FABRICE</t>
  </si>
  <si>
    <t>0950058x@ac-versailles.fr</t>
  </si>
  <si>
    <t xml:space="preserve">JEAN-JACQUES ROUSSEAU         </t>
  </si>
  <si>
    <t>THOMAS (AMBROISE THOMAS) élémentaire ARGENTEUIL</t>
  </si>
  <si>
    <t>0950581R</t>
  </si>
  <si>
    <t>89 RUE FERDINAND BERTHOUD</t>
  </si>
  <si>
    <t>01 39 61 53 09</t>
  </si>
  <si>
    <t>DUCROUX</t>
  </si>
  <si>
    <t>MARIE</t>
  </si>
  <si>
    <t>MME DUCROUX MARIE</t>
  </si>
  <si>
    <t>0950581r@ac-versailles.fr</t>
  </si>
  <si>
    <t>THOMAS (AMBROISE THOMAS) maternelle ARGENTEUIL</t>
  </si>
  <si>
    <t>0952144P</t>
  </si>
  <si>
    <t>ANNE FRANK</t>
  </si>
  <si>
    <t>14 RUE JEAN JACQUES ROUSSEAU</t>
  </si>
  <si>
    <t>01 34 11 46 00</t>
  </si>
  <si>
    <t>BASSON</t>
  </si>
  <si>
    <t>MELANIE</t>
  </si>
  <si>
    <t>MME BASSON MELANIE</t>
  </si>
  <si>
    <t>0952144p@ac-versailles.fr</t>
  </si>
  <si>
    <t>FRANK (ANNE FRANK) maternelle ARGENTEUIL</t>
  </si>
  <si>
    <t>0951169E</t>
  </si>
  <si>
    <t>CROIX DUNY</t>
  </si>
  <si>
    <t>168 RUE A.G. BELIN</t>
  </si>
  <si>
    <t>01 30 25 80 93</t>
  </si>
  <si>
    <t>LAMIRI</t>
  </si>
  <si>
    <t>LUCIE</t>
  </si>
  <si>
    <t>MME LAMIRI LUCIE</t>
  </si>
  <si>
    <t>0951169e@ac-versailles.fr</t>
  </si>
  <si>
    <t xml:space="preserve">EUGENIE COTTON                </t>
  </si>
  <si>
    <t>DUNY (CROIX DUNY) maternelle ARGENTEUIL</t>
  </si>
  <si>
    <t>0950592C</t>
  </si>
  <si>
    <t>DANIELLE CASANOVA</t>
  </si>
  <si>
    <t>79 RUE DE JOLIVAL</t>
  </si>
  <si>
    <t>01 39 96 43 32</t>
  </si>
  <si>
    <t>ROUCHY</t>
  </si>
  <si>
    <t>EMMANUELLE</t>
  </si>
  <si>
    <t>MME ROUCHY EMMANUELLE</t>
  </si>
  <si>
    <t>0950592c@ac-versailles.fr</t>
  </si>
  <si>
    <t>CASANOVA (DANIELLE CASANOVA) maternelle ARGENTEUIL</t>
  </si>
  <si>
    <t>0951060L</t>
  </si>
  <si>
    <t>01 39 96 43 31</t>
  </si>
  <si>
    <t>CHARTIER</t>
  </si>
  <si>
    <t>EVELYNE</t>
  </si>
  <si>
    <t>MME CHARTIER EVELYNE</t>
  </si>
  <si>
    <t>0951060l@ac-versailles.fr</t>
  </si>
  <si>
    <t>CASANOVA (DANIELLE CASANOVA) élémentaire ARGENTEUIL</t>
  </si>
  <si>
    <t>0950593D</t>
  </si>
  <si>
    <t>IRENE JOLIOT CURIE</t>
  </si>
  <si>
    <t>12 RUE DE MAULLY</t>
  </si>
  <si>
    <t>01 39 80 45 99</t>
  </si>
  <si>
    <t>DE CALVO</t>
  </si>
  <si>
    <t>MME DE CALVO SYLVIE</t>
  </si>
  <si>
    <t>0950593d@ac-versailles.fr</t>
  </si>
  <si>
    <t xml:space="preserve">IRENE JOLIOT-CURIE            </t>
  </si>
  <si>
    <t>JOLIOT CURIE (IRENE JOLIOT CURIE) maternelle ARGENTEUIL</t>
  </si>
  <si>
    <t>0951112T</t>
  </si>
  <si>
    <t>JEAN-JACQUES ROUSSEAU</t>
  </si>
  <si>
    <t>13 BIS RUE J J ROUSSEAU</t>
  </si>
  <si>
    <t>01 39 82 66 45</t>
  </si>
  <si>
    <t>BIGAND</t>
  </si>
  <si>
    <t>MADELINE</t>
  </si>
  <si>
    <t>MME BIGAND MADELINE</t>
  </si>
  <si>
    <t>0951112t@ac-versailles.fr</t>
  </si>
  <si>
    <t>ROUSSEAU (JEAN-JACQUES ROUSSEAU) maternelle ARGENTEUIL</t>
  </si>
  <si>
    <t>0951113U</t>
  </si>
  <si>
    <t>01 39 82 15 71</t>
  </si>
  <si>
    <t>TRASSARD</t>
  </si>
  <si>
    <t>ALICE</t>
  </si>
  <si>
    <t>MME TRASSARD ALICE</t>
  </si>
  <si>
    <t>0951113u@ac-versailles.fr</t>
  </si>
  <si>
    <t>ROUSSEAU (JEAN-JACQUES ROUSSEAU) élémentaire ARGENTEUIL</t>
  </si>
  <si>
    <t>0950078U</t>
  </si>
  <si>
    <t>JOLIOT CURIE</t>
  </si>
  <si>
    <t>10 RUE DE MAULLY</t>
  </si>
  <si>
    <t>01 34 10 40 76</t>
  </si>
  <si>
    <t>AVOND</t>
  </si>
  <si>
    <t>PHILIPPE</t>
  </si>
  <si>
    <t>M.  AVOND PHILIPPE</t>
  </si>
  <si>
    <t>0950078u@ac-versailles.fr</t>
  </si>
  <si>
    <t>CURIE (JOLIOT CURIE) élémentaire ARGENTEUIL</t>
  </si>
  <si>
    <t>0950063C</t>
  </si>
  <si>
    <t>JULES FERRY</t>
  </si>
  <si>
    <t>2 BOULEVARD JULES FERRY</t>
  </si>
  <si>
    <t>01 34 10 21 45</t>
  </si>
  <si>
    <t>GUILBERT</t>
  </si>
  <si>
    <t>BEATRICE</t>
  </si>
  <si>
    <t>MME GUILBERT BEATRICE</t>
  </si>
  <si>
    <t>0950063c@ac-versailles.fr</t>
  </si>
  <si>
    <t>FERRY (JULES FERRY) élémentaire ARGENTEUIL</t>
  </si>
  <si>
    <t>0950584U</t>
  </si>
  <si>
    <t>1 RUE GASTON DAGUENET</t>
  </si>
  <si>
    <t xml:space="preserve">01 30 25 93 52 </t>
  </si>
  <si>
    <t>PORTEJOIE</t>
  </si>
  <si>
    <t>EMILIE</t>
  </si>
  <si>
    <t>MME PORTEJOIE EMILIE</t>
  </si>
  <si>
    <t>0950584u@ac-versailles.fr</t>
  </si>
  <si>
    <t>FERRY (JULES FERRY) maternelle ARGENTEUIL</t>
  </si>
  <si>
    <t>0951170F</t>
  </si>
  <si>
    <t>LA CROIX DUNY</t>
  </si>
  <si>
    <t>164 RUE A G BELIN</t>
  </si>
  <si>
    <t xml:space="preserve">01 30 25 80 91 </t>
  </si>
  <si>
    <t>BONNAIRE</t>
  </si>
  <si>
    <t>MME BONNAIRE SANDRINE</t>
  </si>
  <si>
    <t>0951170f@ac-versailles.fr</t>
  </si>
  <si>
    <t>CROIX DUNY (LA CROIX DUNY) élémentaire ARGENTEUIL</t>
  </si>
  <si>
    <t>0952310V</t>
  </si>
  <si>
    <t>LES QUATRE VENTS</t>
  </si>
  <si>
    <t>70 RUE DE LA TOUR BILLY</t>
  </si>
  <si>
    <t>0952310v@ac-versailles.fr</t>
  </si>
  <si>
    <t>0951363R</t>
  </si>
  <si>
    <t>87 AVENUE MAURICE UTRILLO</t>
  </si>
  <si>
    <t>01 39 82 75 70</t>
  </si>
  <si>
    <t>LE ROUX</t>
  </si>
  <si>
    <t>PIERRICK</t>
  </si>
  <si>
    <t>M. LE ROUX PIERRICK</t>
  </si>
  <si>
    <t>0951363r@ac-versailles.fr</t>
  </si>
  <si>
    <t>CACHIN (MARCEL CACHIN) élémentaire ARGENTEUIL</t>
  </si>
  <si>
    <t>0951244L</t>
  </si>
  <si>
    <t>MARCEL CACHIN 1</t>
  </si>
  <si>
    <t>85 AVENUE MAURICE UTRILLO</t>
  </si>
  <si>
    <t>01 39 82 74 71</t>
  </si>
  <si>
    <t>BENBIHI</t>
  </si>
  <si>
    <t>SOHAD</t>
  </si>
  <si>
    <t>MME BENBIHI SOHAD</t>
  </si>
  <si>
    <t>0951244l@ac-versailles.fr</t>
  </si>
  <si>
    <t>CACHIN 1 (MARCEL CACHIN 1) maternelle ARGENTEUIL</t>
  </si>
  <si>
    <t>0951294R</t>
  </si>
  <si>
    <t>MARCEL CACHIN 2</t>
  </si>
  <si>
    <t>40 RUE DES BEURRIERS</t>
  </si>
  <si>
    <t>01 39 82 74 72</t>
  </si>
  <si>
    <t>BIJAOUI-JOFFROY</t>
  </si>
  <si>
    <t>MAEVA</t>
  </si>
  <si>
    <t>MME BIJAOUI-JOFFROY MAEVA</t>
  </si>
  <si>
    <t>0951294r@ac-versailles.fr</t>
  </si>
  <si>
    <t>CACHIN 2 (MARCEL CACHIN 2) maternelle ARGENTEUIL</t>
  </si>
  <si>
    <t>0950073N</t>
  </si>
  <si>
    <t>ORGEMONT</t>
  </si>
  <si>
    <t>5 PLACE DES VOSGES</t>
  </si>
  <si>
    <t>01 39 98 98 63</t>
  </si>
  <si>
    <t>AMZIANE-CHARLIER</t>
  </si>
  <si>
    <t>VERONIQUE</t>
  </si>
  <si>
    <t>MME AMZIANE-CHARLIER VERONIQUE</t>
  </si>
  <si>
    <t>0950073n@ac-versailles.fr</t>
  </si>
  <si>
    <t>ORGEMONT (ORGEMONT) élémentaire ARGENTEUIL</t>
  </si>
  <si>
    <t>0950589Z</t>
  </si>
  <si>
    <t>7 PLACE DES VOSGES</t>
  </si>
  <si>
    <t>01 39 98 98 95</t>
  </si>
  <si>
    <t>LOUEDOC</t>
  </si>
  <si>
    <t>ERIC</t>
  </si>
  <si>
    <t>M.  LOUEDOC ERIC</t>
  </si>
  <si>
    <t>0950589z@ac-versailles.fr</t>
  </si>
  <si>
    <t>ORGEMONT (ORGEMONT) maternelle ARGENTEUIL</t>
  </si>
  <si>
    <t>0950714K</t>
  </si>
  <si>
    <t>PAUL ELUARD 1</t>
  </si>
  <si>
    <t>2 ALLEE PAUL ELUARD</t>
  </si>
  <si>
    <t>01 39 82 60 98</t>
  </si>
  <si>
    <t>DUMARET</t>
  </si>
  <si>
    <t>EMILE</t>
  </si>
  <si>
    <t>M.  DUMARET EMILE</t>
  </si>
  <si>
    <t>0950714k@ac-versailles.fr</t>
  </si>
  <si>
    <t xml:space="preserve">LUCIE AUBRAC                  </t>
  </si>
  <si>
    <t>ELUARD 1 (PAUL ELUARD 1) élémentaire ARGENTEUIL</t>
  </si>
  <si>
    <t>0950726Y</t>
  </si>
  <si>
    <t>01 39 82 27 36</t>
  </si>
  <si>
    <t>RIVERO</t>
  </si>
  <si>
    <t>ANNE</t>
  </si>
  <si>
    <t>MME RIVERO ANNE</t>
  </si>
  <si>
    <t>0950726y@ac-versailles.fr</t>
  </si>
  <si>
    <t>ELUARD 1 (PAUL ELUARD 1) maternelle ARGENTEUIL</t>
  </si>
  <si>
    <t>0950725X</t>
  </si>
  <si>
    <t>PAUL ELUARD 2</t>
  </si>
  <si>
    <t>01 39 82 62 01</t>
  </si>
  <si>
    <t>DESBLEDS</t>
  </si>
  <si>
    <t>M.  DESBLEDS ALICE</t>
  </si>
  <si>
    <t>0950725x@ac-versailles.fr</t>
  </si>
  <si>
    <t>ELUARD 2 (PAUL ELUARD 2) élémentaire ARGENTEUIL</t>
  </si>
  <si>
    <t>0950075R</t>
  </si>
  <si>
    <t>PAUL LANGEVIN 1</t>
  </si>
  <si>
    <t>35 RUE D ASCQ</t>
  </si>
  <si>
    <t>01 39 82 08 30</t>
  </si>
  <si>
    <t>DAVIN</t>
  </si>
  <si>
    <t>M.  DAVIN OLIVIER</t>
  </si>
  <si>
    <t>0950075r@ac-versailles.fr</t>
  </si>
  <si>
    <t>LANGEVIN 1 (PAUL LANGEVIN 1) élémentaire ARGENTEUIL</t>
  </si>
  <si>
    <t>0950591B</t>
  </si>
  <si>
    <t>3 RUE LOCARNO</t>
  </si>
  <si>
    <t>01 39 82 08 26</t>
  </si>
  <si>
    <t>ABADIE</t>
  </si>
  <si>
    <t>M.  ABADIE VINCENT</t>
  </si>
  <si>
    <t>0950591b@ac-versailles.fr</t>
  </si>
  <si>
    <t>LANGEVIN 1 (PAUL LANGEVIN 1) maternelle ARGENTEUIL</t>
  </si>
  <si>
    <t>0951415X</t>
  </si>
  <si>
    <t>PAULINE KERGOMARD</t>
  </si>
  <si>
    <t>35 RUE DU VAL NOTRE DAME</t>
  </si>
  <si>
    <t>01 39 98 28 40</t>
  </si>
  <si>
    <t>RIDEL</t>
  </si>
  <si>
    <t>MME RIDEL SYLVIE</t>
  </si>
  <si>
    <t>0951415x@ac-versailles.fr</t>
  </si>
  <si>
    <t>KERGOMARD (PAULINE KERGOMARD) maternelle ARGENTEUIL</t>
  </si>
  <si>
    <t>0952169S</t>
  </si>
  <si>
    <t>12 RUE PARMENTIER</t>
  </si>
  <si>
    <t>01 34 11 48 55</t>
  </si>
  <si>
    <t>MENARD</t>
  </si>
  <si>
    <t>M.  MENARD OLIVIER</t>
  </si>
  <si>
    <t>0952169s@ac-versailles.fr</t>
  </si>
  <si>
    <t>KERGOMARD (PAULINE KERGOMMARD) élémentaire ARGENTEUIL</t>
  </si>
  <si>
    <t>0952245Z</t>
  </si>
  <si>
    <t>SIMONE VEIL</t>
  </si>
  <si>
    <t>177 RUE HENRI BARBUSSE</t>
  </si>
  <si>
    <t>01 34 11 44 42</t>
  </si>
  <si>
    <t>LE PECHEUR</t>
  </si>
  <si>
    <t>STEPHANIE</t>
  </si>
  <si>
    <t>MME LE PECHEUR STEPHANIE</t>
  </si>
  <si>
    <t>0952245z@ac-versailles.fr</t>
  </si>
  <si>
    <t>VEIL (SIMONE VEIL) primaire ARGENTEUIL</t>
  </si>
  <si>
    <t>0951417Z</t>
  </si>
  <si>
    <t>0952116J</t>
  </si>
  <si>
    <t>CERGY EST PONTOISE</t>
  </si>
  <si>
    <t>CERGY</t>
  </si>
  <si>
    <t>LA JUSTICE</t>
  </si>
  <si>
    <t>95127E</t>
  </si>
  <si>
    <t>1 RUE DE LA JUSTICE POURPRE</t>
  </si>
  <si>
    <t>01 71 66 33 02</t>
  </si>
  <si>
    <t>JARNOLLE</t>
  </si>
  <si>
    <t>JENNY</t>
  </si>
  <si>
    <t>MME JARNOLLE JENNY</t>
  </si>
  <si>
    <t>0951417z@ac-versailles.fr</t>
  </si>
  <si>
    <t xml:space="preserve">LA JUSTICE                    </t>
  </si>
  <si>
    <t>JUSTICE (LA JUSTICE) élémentaire CERGY</t>
  </si>
  <si>
    <t>0951471H</t>
  </si>
  <si>
    <t>LE CHEMIN DUPUIS</t>
  </si>
  <si>
    <t>AVENUE DES TROIS FONTAINES</t>
  </si>
  <si>
    <t>01 71 66 33 55</t>
  </si>
  <si>
    <t>GEOFFROY-MARTIN</t>
  </si>
  <si>
    <t>MME GEOFFROY-MARTIN SYLVIE</t>
  </si>
  <si>
    <t>0951471h@ac-versailles.fr</t>
  </si>
  <si>
    <t>DUPUIS (LE CHEMIN DUPUIS) élémentaire CERGY</t>
  </si>
  <si>
    <t>0951481U</t>
  </si>
  <si>
    <t>01 71 66 33 56</t>
  </si>
  <si>
    <t>FAURE</t>
  </si>
  <si>
    <t>ALIENOR</t>
  </si>
  <si>
    <t>MME FAURE ALIENOR</t>
  </si>
  <si>
    <t>0951481u@ac-versailles.fr</t>
  </si>
  <si>
    <t>DUPUIS (LE CHEMIN DUPUIS) maternelle CERGY</t>
  </si>
  <si>
    <t>0951516G</t>
  </si>
  <si>
    <t>LE PARC</t>
  </si>
  <si>
    <t>2 ALLEE DES NATIONS</t>
  </si>
  <si>
    <t>01 71 66 33 10</t>
  </si>
  <si>
    <t>HOARAU</t>
  </si>
  <si>
    <t>MME HOARAU STEPHANIE</t>
  </si>
  <si>
    <t>0951516g@ac-versailles.fr</t>
  </si>
  <si>
    <t>PARC (LE PARC) maternelle CERGY</t>
  </si>
  <si>
    <t>0951408P</t>
  </si>
  <si>
    <t>LE PONCEAU</t>
  </si>
  <si>
    <t>PLACE DES 3 CEDRES</t>
  </si>
  <si>
    <t>01 71 66 33 19</t>
  </si>
  <si>
    <t>HULLIN</t>
  </si>
  <si>
    <t>MAGALI</t>
  </si>
  <si>
    <t>MME HULLIN MAGALI</t>
  </si>
  <si>
    <t>0951408p@ac-versailles.fr</t>
  </si>
  <si>
    <t>PONCEAU (LE PONCEAU) maternelle CERGY</t>
  </si>
  <si>
    <t xml:space="preserve"> </t>
  </si>
  <si>
    <t>0951416Y</t>
  </si>
  <si>
    <t>PLACE DES TROIS CEDRES</t>
  </si>
  <si>
    <t>01 71 66 33 20</t>
  </si>
  <si>
    <t>KULAK</t>
  </si>
  <si>
    <t>SANDRA</t>
  </si>
  <si>
    <t>MME KULAK SANDRA</t>
  </si>
  <si>
    <t>0951416y@ac-versailles.fr</t>
  </si>
  <si>
    <t>PONCEAU (LE PONCEAU) élémentaire CERGY</t>
  </si>
  <si>
    <t>0950957Z</t>
  </si>
  <si>
    <t>LE VILLAGE</t>
  </si>
  <si>
    <t>PASSAGE MONSCAVOIR</t>
  </si>
  <si>
    <t>01 71 66 33 38</t>
  </si>
  <si>
    <t>ANDRIEUX</t>
  </si>
  <si>
    <t>PATRICK</t>
  </si>
  <si>
    <t>M.  ANDRIEUX PATRICK</t>
  </si>
  <si>
    <t>0950957z@ac-versailles.fr</t>
  </si>
  <si>
    <t>VILLAGE (LE VILLAGE) élémentaire CERGY</t>
  </si>
  <si>
    <t>0951044U</t>
  </si>
  <si>
    <t>01 71 66 33 37</t>
  </si>
  <si>
    <t>MARTINS BALTAR</t>
  </si>
  <si>
    <t>HELENE</t>
  </si>
  <si>
    <t>MME MARTINS BALTAR HELENE</t>
  </si>
  <si>
    <t>0951044u@ac-versailles.fr</t>
  </si>
  <si>
    <t>VILLAGE (LE VILLAGE) maternelle CERGY</t>
  </si>
  <si>
    <t>0951245M</t>
  </si>
  <si>
    <t>LES CHATEAUX</t>
  </si>
  <si>
    <t>RUE DES CHATEAUX BRULOIRS</t>
  </si>
  <si>
    <t>01 71 66 33 53</t>
  </si>
  <si>
    <t>ROMAN</t>
  </si>
  <si>
    <t>MME ROMAN EMILIE</t>
  </si>
  <si>
    <t>0951245m@ac-versailles.fr</t>
  </si>
  <si>
    <t>CHATEAUX (LES CHATEAUX) maternelle CERGY</t>
  </si>
  <si>
    <t>0951248R</t>
  </si>
  <si>
    <t>01 71 66 33 52</t>
  </si>
  <si>
    <t>VIOLATE</t>
  </si>
  <si>
    <t>BRIANNE</t>
  </si>
  <si>
    <t>MME VIOLATE BRIANNE</t>
  </si>
  <si>
    <t>0951248r@ac-versailles.fr</t>
  </si>
  <si>
    <t>CHATEAUX (LES CHATEAUX) élémentaire CERGY</t>
  </si>
  <si>
    <t>0951296T</t>
  </si>
  <si>
    <t>LES CHENES</t>
  </si>
  <si>
    <t>LES CHENES VERTS</t>
  </si>
  <si>
    <t>01 71 66 33 58</t>
  </si>
  <si>
    <t>HANINE</t>
  </si>
  <si>
    <t>RACHIDA</t>
  </si>
  <si>
    <t>MME HANINE RACHIDA</t>
  </si>
  <si>
    <t>0951296t@ac-versailles.fr</t>
  </si>
  <si>
    <t>CHENES (LES CHENES) maternelle CERGY</t>
  </si>
  <si>
    <t>0951301Y</t>
  </si>
  <si>
    <t>01 71 66 33 59</t>
  </si>
  <si>
    <t>VIEIRA DE CASTRO</t>
  </si>
  <si>
    <t>KARINA</t>
  </si>
  <si>
    <t>MME VIEIRA DE CASTRO KARINA</t>
  </si>
  <si>
    <t>0951301y@ac-versailles.fr</t>
  </si>
  <si>
    <t>CHENES (LES CHENES) élémentaire CERGY</t>
  </si>
  <si>
    <t>0951444D</t>
  </si>
  <si>
    <t>LES LINANDES</t>
  </si>
  <si>
    <t>AVENUE DU NORD</t>
  </si>
  <si>
    <t>01 71 66 33 04</t>
  </si>
  <si>
    <t>HIRAULT</t>
  </si>
  <si>
    <t>MME HIRAULT LAURENCE</t>
  </si>
  <si>
    <t>0951444d@ac-versailles.fr</t>
  </si>
  <si>
    <t>LINANDES (LES LINANDES) primaire CERGY</t>
  </si>
  <si>
    <t>0951162X</t>
  </si>
  <si>
    <t>LES PLANTS</t>
  </si>
  <si>
    <t>RUE DES PLANTS BRUNS</t>
  </si>
  <si>
    <t>01 71 66 33 13</t>
  </si>
  <si>
    <t>PLATIER</t>
  </si>
  <si>
    <t>MARIE ANNE</t>
  </si>
  <si>
    <t>MME PLATIER MARIE ANNE</t>
  </si>
  <si>
    <t>0951162x@ac-versailles.fr</t>
  </si>
  <si>
    <t>PLANTS (LES PLANTS) maternelle CERGY</t>
  </si>
  <si>
    <t>0951178P</t>
  </si>
  <si>
    <t>01 71 66 33 14</t>
  </si>
  <si>
    <t>BEAUMONT</t>
  </si>
  <si>
    <t>PATRICE</t>
  </si>
  <si>
    <t>M. BEAUMONT PATRICE</t>
  </si>
  <si>
    <t>0951178p@ac-versailles.fr</t>
  </si>
  <si>
    <t>PLANTS (LES PLANTS) élémentaire CERGY</t>
  </si>
  <si>
    <t>0951065S</t>
  </si>
  <si>
    <t>LES TOULEUSES</t>
  </si>
  <si>
    <t>RUE DES TOULEUSES VERTES</t>
  </si>
  <si>
    <t>01 71 66 33 34</t>
  </si>
  <si>
    <t>0951065s@ac-versailles.fr</t>
  </si>
  <si>
    <t>TOULEUSES (LES TOULEUSES) maternelle CERGY</t>
  </si>
  <si>
    <t>0951066T</t>
  </si>
  <si>
    <t>1 RUE DES TOULEUSES MAUVES</t>
  </si>
  <si>
    <t>01 71 66 33 35</t>
  </si>
  <si>
    <t>SOW-BAH</t>
  </si>
  <si>
    <t>DIYE</t>
  </si>
  <si>
    <t>MME SOW-BAH DIYE</t>
  </si>
  <si>
    <t>0951066t@ac-versailles.fr</t>
  </si>
  <si>
    <t>TOULEUSES (LES TOULEUSES) élémentaire CERGY</t>
  </si>
  <si>
    <t>0951076D</t>
  </si>
  <si>
    <t>PONTOISE</t>
  </si>
  <si>
    <t>EUGENE DUCHER</t>
  </si>
  <si>
    <t>16 BOULEVARD DE L'EUROPE</t>
  </si>
  <si>
    <t>01 30 73 50 37</t>
  </si>
  <si>
    <t>DELESNE</t>
  </si>
  <si>
    <t>LAURIANE</t>
  </si>
  <si>
    <t>MME DELESNE LAURIANE</t>
  </si>
  <si>
    <t>0951076d@ac-versailles.fr</t>
  </si>
  <si>
    <t>DUCHER (EUGENE DUCHER) élémentaire PONTOISE</t>
  </si>
  <si>
    <t>0952096M</t>
  </si>
  <si>
    <t>01 30 30 52 96</t>
  </si>
  <si>
    <t>WADIER</t>
  </si>
  <si>
    <t>EDWIGE</t>
  </si>
  <si>
    <t>MME WADIER EDWIGE</t>
  </si>
  <si>
    <t>0952096m@ac-versailles.fr</t>
  </si>
  <si>
    <t>DUCHER (EUGENE DUCHER) maternelle PONTOISE</t>
  </si>
  <si>
    <t>0950967K</t>
  </si>
  <si>
    <t>GUSTAVE LOISEAU</t>
  </si>
  <si>
    <t>2 RUE DU 1er DRAGON</t>
  </si>
  <si>
    <t>01 30 30 28 83</t>
  </si>
  <si>
    <t>CHAMOIN</t>
  </si>
  <si>
    <t>CORINNE</t>
  </si>
  <si>
    <t>MME CHAMOIN CORINNE</t>
  </si>
  <si>
    <t>0950967k@ac-versailles.fr</t>
  </si>
  <si>
    <t>LOISEAU (GUSTAVE LOISEAU) primaire PONTOISE</t>
  </si>
  <si>
    <t>0950871F</t>
  </si>
  <si>
    <t>JEAN MOULIN</t>
  </si>
  <si>
    <t>4 AVENUE KENNEDY</t>
  </si>
  <si>
    <t>01 30 32 67 58</t>
  </si>
  <si>
    <t>TATARENKO</t>
  </si>
  <si>
    <t>AUDREY</t>
  </si>
  <si>
    <t>MME TATARENKO AUDREY</t>
  </si>
  <si>
    <t>0950871f@ac-versailles.fr</t>
  </si>
  <si>
    <t>MOULIN (JEAN MOULIN) maternelle PONTOISE</t>
  </si>
  <si>
    <t>0950905T</t>
  </si>
  <si>
    <t>AVENUE KENNEDY</t>
  </si>
  <si>
    <t>01 30 30 38 18</t>
  </si>
  <si>
    <t>LOPES</t>
  </si>
  <si>
    <t>MICHEL</t>
  </si>
  <si>
    <t>M.  LOPES MICHEL</t>
  </si>
  <si>
    <t>0950905t@ac-versailles.fr</t>
  </si>
  <si>
    <t>MOULIN (JEAN MOULIN) élémentaire PONTOISE</t>
  </si>
  <si>
    <t>0950630U</t>
  </si>
  <si>
    <t>LES CORDELIERS</t>
  </si>
  <si>
    <t>2 BOULEVARD DES CORDELIERS</t>
  </si>
  <si>
    <t>01 30 30 47 24</t>
  </si>
  <si>
    <t>GRIARD</t>
  </si>
  <si>
    <t>CHLOE</t>
  </si>
  <si>
    <t>MME GRIARD CHLOE</t>
  </si>
  <si>
    <t>0950630u@ac-versailles.fr</t>
  </si>
  <si>
    <t>CORDELIERS (LES CORDELIERS) maternelle PONTOISE</t>
  </si>
  <si>
    <t>0951257A</t>
  </si>
  <si>
    <t>LES LARRIS</t>
  </si>
  <si>
    <t>LES LARRIS POURPRES</t>
  </si>
  <si>
    <t>01 30 30 43 34</t>
  </si>
  <si>
    <t>PAILLIEZ</t>
  </si>
  <si>
    <t>CHRISTINE</t>
  </si>
  <si>
    <t>MME PAILLIEZ CHRISTINE</t>
  </si>
  <si>
    <t>0951257a@ac-versailles.fr</t>
  </si>
  <si>
    <t>LARRIS (LES LARRIS) maternelle PONTOISE</t>
  </si>
  <si>
    <t>0951302Z</t>
  </si>
  <si>
    <t>01 30 30 39 58</t>
  </si>
  <si>
    <t>LALOUX</t>
  </si>
  <si>
    <t>MALVINA</t>
  </si>
  <si>
    <t>MME LALOUX MALVINA</t>
  </si>
  <si>
    <t>0951302z@ac-versailles.fr</t>
  </si>
  <si>
    <t>LARRIS (LES LARRIS) élémentaire PONTOISE</t>
  </si>
  <si>
    <t>0952249D</t>
  </si>
  <si>
    <t>LES LAVANDIERES</t>
  </si>
  <si>
    <t>34 RUE DE ROUEN</t>
  </si>
  <si>
    <t>01 34 43 02 25</t>
  </si>
  <si>
    <t>GAY</t>
  </si>
  <si>
    <t>GUILLAUME</t>
  </si>
  <si>
    <t>M.  GAY GUILLAUME</t>
  </si>
  <si>
    <t>0952249d@ac-versailles.fr</t>
  </si>
  <si>
    <t>LAVANDIERES (LES LAVANDIERES) PONTOISE</t>
  </si>
  <si>
    <t>0951179R</t>
  </si>
  <si>
    <t>LES MARADAS</t>
  </si>
  <si>
    <t>LES MARADAS AV DU SUD</t>
  </si>
  <si>
    <t>01 30 30 47 98</t>
  </si>
  <si>
    <t>JACQUOT</t>
  </si>
  <si>
    <t>ADELINE</t>
  </si>
  <si>
    <t>MME JACQUOT ADELINE</t>
  </si>
  <si>
    <t>0951179r@ac-versailles.fr</t>
  </si>
  <si>
    <t>MARADAS (LES MARADAS) primaire PONTOISE</t>
  </si>
  <si>
    <t>0950629T</t>
  </si>
  <si>
    <t>L'HERMITAGE</t>
  </si>
  <si>
    <t>11 RUE DE L'HERMITAGE</t>
  </si>
  <si>
    <t>01 30 31 20 40</t>
  </si>
  <si>
    <t>DUPRE</t>
  </si>
  <si>
    <t>ESTELLE</t>
  </si>
  <si>
    <t>MME DUPRE ESTELLE</t>
  </si>
  <si>
    <t>0950629t@ac-versailles.fr</t>
  </si>
  <si>
    <t>HERMITAGE (L'HERMITAGE) maternelle PONTOISE</t>
  </si>
  <si>
    <t>0951156R</t>
  </si>
  <si>
    <t>10 RUE PETIT DE COUPRAY</t>
  </si>
  <si>
    <t>01 30 31 18 30</t>
  </si>
  <si>
    <t>BERGOUGNEAU</t>
  </si>
  <si>
    <t>NATHALIE</t>
  </si>
  <si>
    <t>MME BERGOUGNEAU NATHALIE</t>
  </si>
  <si>
    <t>0951156r@ac-versailles.fr</t>
  </si>
  <si>
    <t>HERMITAGE (L'HERMITAGE) élémentaire PONTOISE</t>
  </si>
  <si>
    <t>0950229H</t>
  </si>
  <si>
    <t>LUDOVIC PIETTE</t>
  </si>
  <si>
    <t>RUE DU CLOS DE MARCOUVILLE</t>
  </si>
  <si>
    <t>01 30 31 15 56</t>
  </si>
  <si>
    <t>SIMON</t>
  </si>
  <si>
    <t>MAXIME</t>
  </si>
  <si>
    <t>M.  SIMON MAXIME</t>
  </si>
  <si>
    <t>0950229h@ac-versailles.fr</t>
  </si>
  <si>
    <t xml:space="preserve">PARC AUX CHARRETTES           </t>
  </si>
  <si>
    <t>PIETTE (LUDOVIC PIETTE) élémentaire PONTOISE</t>
  </si>
  <si>
    <t>0950631V</t>
  </si>
  <si>
    <t>01 30 31 37 75</t>
  </si>
  <si>
    <t>SANTINI</t>
  </si>
  <si>
    <t>PATRICIA</t>
  </si>
  <si>
    <t>MME SANTINI PATRICIA</t>
  </si>
  <si>
    <t>0950631v@ac-versailles.fr</t>
  </si>
  <si>
    <t>PIETTE (LUDOVIC PIETTE) maternelle PONTOISE</t>
  </si>
  <si>
    <t>0950222A</t>
  </si>
  <si>
    <t>PARC AUX CHARRETTES</t>
  </si>
  <si>
    <t>85 RUE PIERRE BUTIN</t>
  </si>
  <si>
    <t>01 30 32 59 37</t>
  </si>
  <si>
    <t>LEBOUIL</t>
  </si>
  <si>
    <t>MYRIAM</t>
  </si>
  <si>
    <t>MME LEBOUIL MYRIAM</t>
  </si>
  <si>
    <t>0950222a@ac-versailles.fr</t>
  </si>
  <si>
    <t>CHARRETTES (PARC AUX CHARRETTES) élémentaire PONTOISE</t>
  </si>
  <si>
    <t>0950628S</t>
  </si>
  <si>
    <t>8 PLACE PARC AUX CHARRETTES</t>
  </si>
  <si>
    <t>01 30 32 51 66</t>
  </si>
  <si>
    <t>0950628s@ac-versailles.fr</t>
  </si>
  <si>
    <t>CHARRETTES (PARC AUX CHARRETTES) maternelle PONTOISE</t>
  </si>
  <si>
    <t>0950226E</t>
  </si>
  <si>
    <t>PAUL CEZANNE</t>
  </si>
  <si>
    <t>01 30 32 53 00</t>
  </si>
  <si>
    <t>PIOGER</t>
  </si>
  <si>
    <t>MME PIOGER FLORENCE</t>
  </si>
  <si>
    <t>0950226e@ac-versailles.fr</t>
  </si>
  <si>
    <t>CEZANNE (PAUL CEZANNE) élémentaire PONTOISE</t>
  </si>
  <si>
    <t>0951553X</t>
  </si>
  <si>
    <t>0952115H</t>
  </si>
  <si>
    <t>CERGY OUEST</t>
  </si>
  <si>
    <t>LA BELLE EPINE</t>
  </si>
  <si>
    <t>22 CHEMIN DES 4 SAISONS</t>
  </si>
  <si>
    <t>01 71 66 33 40</t>
  </si>
  <si>
    <t>ZETAT</t>
  </si>
  <si>
    <t>SIHAM</t>
  </si>
  <si>
    <t>MME ZETAT SIHAM</t>
  </si>
  <si>
    <t>0951553x@ac-versailles.fr</t>
  </si>
  <si>
    <t xml:space="preserve">GERARD PHILIPE                </t>
  </si>
  <si>
    <t>EPINE (BELLE EPINE) maternelle CERGY</t>
  </si>
  <si>
    <t>0951560E</t>
  </si>
  <si>
    <t xml:space="preserve">01 71 66 33 41 </t>
  </si>
  <si>
    <t>FAUGERON</t>
  </si>
  <si>
    <t>MME FAUGERON SANDRINE</t>
  </si>
  <si>
    <t>0951560e@ac-versailles.fr</t>
  </si>
  <si>
    <t>EPINE (LA BELLE EPINE) élémentaire CERGY</t>
  </si>
  <si>
    <t>0951662R</t>
  </si>
  <si>
    <t>LA CHANTERELLE</t>
  </si>
  <si>
    <t>95127O</t>
  </si>
  <si>
    <t>RUE DE LA CHANTERELLE</t>
  </si>
  <si>
    <t>01 71 66 33 46</t>
  </si>
  <si>
    <t>LE CLEAC'H</t>
  </si>
  <si>
    <t>M.  LE CLEAC'H GUILLAUME</t>
  </si>
  <si>
    <t>0951662r@ac-versailles.fr</t>
  </si>
  <si>
    <t xml:space="preserve">MOULIN A VENT                 </t>
  </si>
  <si>
    <t>CHANTERELLE (LA CHANTERELLE) maternelle CERGY</t>
  </si>
  <si>
    <t>0951663S</t>
  </si>
  <si>
    <t>2 RUE DE LA CHANTERELLE</t>
  </si>
  <si>
    <t>01 71 66 33 47</t>
  </si>
  <si>
    <t>JAMBU</t>
  </si>
  <si>
    <t>MATHILDE</t>
  </si>
  <si>
    <t>MME JAMBU MATHILDE</t>
  </si>
  <si>
    <t>0951663s@ac-versailles.fr</t>
  </si>
  <si>
    <t>CHANTERELLE (LA CHANTERELLE) élémentaire CERGY</t>
  </si>
  <si>
    <t>0951470G</t>
  </si>
  <si>
    <t>LA SEBILLE</t>
  </si>
  <si>
    <t>1 ALLEE DE LA SEBILLE</t>
  </si>
  <si>
    <t>01 71 66 33 23</t>
  </si>
  <si>
    <t>VIOLLET</t>
  </si>
  <si>
    <t>MME VIOLLET MARIE</t>
  </si>
  <si>
    <t>0951470g@ac-versailles.fr</t>
  </si>
  <si>
    <t>SEBILLE (LA SEBILLE) élémentaire CERGY</t>
  </si>
  <si>
    <t>0951480T</t>
  </si>
  <si>
    <t>2 ALLEE DE LA SEBILLE</t>
  </si>
  <si>
    <t>01 71 66 33 22</t>
  </si>
  <si>
    <t>BOURGET</t>
  </si>
  <si>
    <t>MARION</t>
  </si>
  <si>
    <t>MME BOURGET MARION</t>
  </si>
  <si>
    <t>0951480t@ac-versailles.fr</t>
  </si>
  <si>
    <t>SEBILLE (LA SEBILLE) maternelle CERGY</t>
  </si>
  <si>
    <t>0952247B</t>
  </si>
  <si>
    <t>L'ATLANTIS</t>
  </si>
  <si>
    <t>RUE DES AUBEVOYS</t>
  </si>
  <si>
    <t>01 71 66 33 76</t>
  </si>
  <si>
    <t>PASCOT</t>
  </si>
  <si>
    <t>CECILE</t>
  </si>
  <si>
    <t>MME PASCOT CECILE</t>
  </si>
  <si>
    <t>0952248c@ac-versailles.fr</t>
  </si>
  <si>
    <t>ATLANTIS (L'ATLANTIS) maternelle CERGY</t>
  </si>
  <si>
    <t>0952248C</t>
  </si>
  <si>
    <t>01 71 66 33 77</t>
  </si>
  <si>
    <t>HUDYMA</t>
  </si>
  <si>
    <t>MME HUDYMA VERONIQUE</t>
  </si>
  <si>
    <t>0952247b@ac-versailles.fr</t>
  </si>
  <si>
    <t>ATLANTIS (L'ATLANTIS) élémentaire CERGY</t>
  </si>
  <si>
    <t>0951641T</t>
  </si>
  <si>
    <t>LE BONTEMPS</t>
  </si>
  <si>
    <t>53 AVENUE DU BONTEMPS</t>
  </si>
  <si>
    <t>01 71 66 33 44</t>
  </si>
  <si>
    <t>EHRET</t>
  </si>
  <si>
    <t>ELISABETH</t>
  </si>
  <si>
    <t>MME EHRET ELISABETH</t>
  </si>
  <si>
    <t>0951641t@ac-versailles.fr</t>
  </si>
  <si>
    <t>BONTEMPS (LE BONTEMPS) élémentaire CERGY</t>
  </si>
  <si>
    <t>0951642U</t>
  </si>
  <si>
    <t>51 AVENUE DU BONTEMPS</t>
  </si>
  <si>
    <t>01 71 66 33 43</t>
  </si>
  <si>
    <t>FASQUELLE</t>
  </si>
  <si>
    <t>ALEXANDRA</t>
  </si>
  <si>
    <t>MME FASQUELLE ALEXANDRA</t>
  </si>
  <si>
    <t>0951642u@ac-versailles.fr</t>
  </si>
  <si>
    <t>BONTEMPS (LE BONTEMPS) maternelle CERGY</t>
  </si>
  <si>
    <t>0951562G</t>
  </si>
  <si>
    <t>LE CHAT PERCHE</t>
  </si>
  <si>
    <t>2 ALLEE DE LA FANTAISIE</t>
  </si>
  <si>
    <t>01 71 66 33 50</t>
  </si>
  <si>
    <t>PASCALE</t>
  </si>
  <si>
    <t>MME GUILLAUME PASCALE</t>
  </si>
  <si>
    <t>0951562g@ac-versailles.fr</t>
  </si>
  <si>
    <t>PERCHE (LE CHAT PERCHE) élémentaire CERGY</t>
  </si>
  <si>
    <t>0951608G</t>
  </si>
  <si>
    <t>01 71 66 33 49</t>
  </si>
  <si>
    <t>ELOY</t>
  </si>
  <si>
    <t>JESSICA</t>
  </si>
  <si>
    <t>MME ELOY JESSICA</t>
  </si>
  <si>
    <t>0951608g@ac-versailles.fr</t>
  </si>
  <si>
    <t>PERCHE (LE CHAT PERCHE) maternelle CERGY</t>
  </si>
  <si>
    <t>0951554Y</t>
  </si>
  <si>
    <t>LE GROS CAILLOU</t>
  </si>
  <si>
    <t>27 AVENUE DU HAUT PAVE</t>
  </si>
  <si>
    <t>01 71 66 33 70</t>
  </si>
  <si>
    <t>ROUGÉ</t>
  </si>
  <si>
    <t>DELPHINE</t>
  </si>
  <si>
    <t>MME ROUGÉ DELPHINE</t>
  </si>
  <si>
    <t>0951554y@ac-versailles.fr</t>
  </si>
  <si>
    <t>CAILLOU (LE GROS CAILLOU) maternelle CERGY</t>
  </si>
  <si>
    <t>0951561F</t>
  </si>
  <si>
    <t>01 71 66 33 71</t>
  </si>
  <si>
    <t>DANEZIS</t>
  </si>
  <si>
    <t>MORGANE</t>
  </si>
  <si>
    <t>MME DANEZIS MORGANE</t>
  </si>
  <si>
    <t>0951561f@ac-versailles.fr</t>
  </si>
  <si>
    <t>CAILLOU (LE GROS CAILLOU) élémentaire CERGY</t>
  </si>
  <si>
    <t>0951694A</t>
  </si>
  <si>
    <t>LE HAZAY</t>
  </si>
  <si>
    <t>69 AVENUE DE L'ORANGERIE</t>
  </si>
  <si>
    <t>01 71 66 33 74</t>
  </si>
  <si>
    <t>ROYANT</t>
  </si>
  <si>
    <t>OPHELIE</t>
  </si>
  <si>
    <t>MME ROYANT OPHELIE</t>
  </si>
  <si>
    <t>0951694a@ac-versailles.fr</t>
  </si>
  <si>
    <t>HAZAY (LE HAZAY) élémentaire CERGY</t>
  </si>
  <si>
    <t>0951695B</t>
  </si>
  <si>
    <t>71 AVENUE DE L'ORANGERIE</t>
  </si>
  <si>
    <t>01 71 66 33 73</t>
  </si>
  <si>
    <t>THUROTTE</t>
  </si>
  <si>
    <t>M.  THUROTTE STEPHANE</t>
  </si>
  <si>
    <t>0951695b@ac-versailles.fr</t>
  </si>
  <si>
    <t>HAZAY (LE HAZAY) maternelle CERGY</t>
  </si>
  <si>
    <t>0952132B</t>
  </si>
  <si>
    <t>LE NAUTILUS</t>
  </si>
  <si>
    <t>RUE DU CAPITAINE NEMO</t>
  </si>
  <si>
    <t>01 71 66 33 08</t>
  </si>
  <si>
    <t>DUWEZ</t>
  </si>
  <si>
    <t>M.  DUWEZ MICHEL</t>
  </si>
  <si>
    <t>0952132b@ac-versailles.fr</t>
  </si>
  <si>
    <t>NAUTILUS (LE NAUTILUS) élémentaire CERGY</t>
  </si>
  <si>
    <t>0952228F</t>
  </si>
  <si>
    <t>10 PLACE DU NAUTILUS</t>
  </si>
  <si>
    <t>01 71 66 33 07</t>
  </si>
  <si>
    <t>PICCO</t>
  </si>
  <si>
    <t>MME PICCO VERONIQUE</t>
  </si>
  <si>
    <t>0952228f@ac-versailles.fr</t>
  </si>
  <si>
    <t>NAUTILUS (LE NAUTILUS) maternelle CERGY</t>
  </si>
  <si>
    <t>0951732S</t>
  </si>
  <si>
    <t>LE POINT DU JOUR</t>
  </si>
  <si>
    <t>PASSAGE DE L'EVEIL</t>
  </si>
  <si>
    <t>01 71 66 33 17</t>
  </si>
  <si>
    <t>ARIES</t>
  </si>
  <si>
    <t>MME ARIES ISABELLE</t>
  </si>
  <si>
    <t>0951732s@ac-versailles.fr</t>
  </si>
  <si>
    <t>JOUR (LE POINT DU JOUR) élémentaire CERGY</t>
  </si>
  <si>
    <t>0951739Z</t>
  </si>
  <si>
    <t>PASSAGE DE L EVEIL</t>
  </si>
  <si>
    <t>01 71 66 33 16</t>
  </si>
  <si>
    <t>NGUYEN</t>
  </si>
  <si>
    <t>LAURE</t>
  </si>
  <si>
    <t>MME NGUYEN LAURE</t>
  </si>
  <si>
    <t>0951739z@ac-versailles.fr</t>
  </si>
  <si>
    <t>JOUR (LE POINT DU JOUR) maternelle CERGY</t>
  </si>
  <si>
    <t>0951664T</t>
  </si>
  <si>
    <t>LE TERROIR</t>
  </si>
  <si>
    <t>2 AVENUE DU TERROIR</t>
  </si>
  <si>
    <t>01 71 66 33 28</t>
  </si>
  <si>
    <t>BERTHE</t>
  </si>
  <si>
    <t>CHRYSTEL</t>
  </si>
  <si>
    <t>MME BERTHE CHRYSTEL</t>
  </si>
  <si>
    <t>0951664t@ac-versailles.fr</t>
  </si>
  <si>
    <t>TERROIR (LE TERROIR) maternelle CERGY</t>
  </si>
  <si>
    <t>0951665U</t>
  </si>
  <si>
    <t>10 AVENUE DU TERROIR</t>
  </si>
  <si>
    <t>01 71 66 33 29</t>
  </si>
  <si>
    <t>KERLOGOT</t>
  </si>
  <si>
    <t>MME KERLOGOT NATHALIE</t>
  </si>
  <si>
    <t>0951665u@ac-versailles.fr</t>
  </si>
  <si>
    <t>TERROIR (LE TERROIR) élémentaire CERGY</t>
  </si>
  <si>
    <t>0951688U</t>
  </si>
  <si>
    <t>LES ESSARTS</t>
  </si>
  <si>
    <t>3 AVENUE DES ESSARTS</t>
  </si>
  <si>
    <t>01 71 66 33 65</t>
  </si>
  <si>
    <t>LIARD</t>
  </si>
  <si>
    <t>MARIE ANGE</t>
  </si>
  <si>
    <t>MME LIARD MARIE ANGE</t>
  </si>
  <si>
    <t>0951688u@ac-versailles.fr</t>
  </si>
  <si>
    <t>ESSARTS (LES ESSARTS) élémentaire CERGY</t>
  </si>
  <si>
    <t>0951689V</t>
  </si>
  <si>
    <t>1 AVENUE DES ESSARTS</t>
  </si>
  <si>
    <t>01 71 66 33 64</t>
  </si>
  <si>
    <t>TRIAIRE</t>
  </si>
  <si>
    <t>AGNES</t>
  </si>
  <si>
    <t>MME TRIAIRE AGNES</t>
  </si>
  <si>
    <t>0951689v@ac-versailles.fr</t>
  </si>
  <si>
    <t>ESSARTS (LES ESSARTS) maternelle CERGY</t>
  </si>
  <si>
    <t>0951517H</t>
  </si>
  <si>
    <t>LES GENOTTES</t>
  </si>
  <si>
    <t>3 ALLEE MARMOUSETS</t>
  </si>
  <si>
    <t>01 71 66 33 67</t>
  </si>
  <si>
    <t>PORTIER</t>
  </si>
  <si>
    <t>MME PORTIER PASCALE</t>
  </si>
  <si>
    <t>0951517h@ac-versailles.fr</t>
  </si>
  <si>
    <t>GENOTTES (LES GENOTTES) maternelle CERGY</t>
  </si>
  <si>
    <t>0951520L</t>
  </si>
  <si>
    <t>3 ALLEE DES MARMOUSETS</t>
  </si>
  <si>
    <t>01 71 66 33 68</t>
  </si>
  <si>
    <t>LE GOUAILLE</t>
  </si>
  <si>
    <t>JOANNIC</t>
  </si>
  <si>
    <t>MME LE GOUAILLE JOANNIC</t>
  </si>
  <si>
    <t>0951520l@ac-versailles.fr</t>
  </si>
  <si>
    <t>GENOTTES (LES GENOTTES) élémentaire CERGY</t>
  </si>
  <si>
    <t>0952288W</t>
  </si>
  <si>
    <t>LES PETITS VENTS</t>
  </si>
  <si>
    <t>1 PLACE GISELE HALIMI</t>
  </si>
  <si>
    <t>01 71 66 33 81</t>
  </si>
  <si>
    <t>GOLJANOVA</t>
  </si>
  <si>
    <t>MARINE</t>
  </si>
  <si>
    <t>MME GOLJANOVA MARINE</t>
  </si>
  <si>
    <t>0952288w@ac-versailles.fr</t>
  </si>
  <si>
    <t>VENTS (LES PETITS VENTS) primaire CERGY</t>
  </si>
  <si>
    <t>0951630F</t>
  </si>
  <si>
    <t>LES TERRASSES</t>
  </si>
  <si>
    <t>8 RUE DES ROULANTS</t>
  </si>
  <si>
    <t>01 71 66 33 26</t>
  </si>
  <si>
    <t>AUDRAIN</t>
  </si>
  <si>
    <t>JENNIFER</t>
  </si>
  <si>
    <t>MME AUDRAIN JENNIFER</t>
  </si>
  <si>
    <t>0951630f@ac-versailles.fr</t>
  </si>
  <si>
    <t>TERRASSES (LES TERRASSES) élémentaire CERGY</t>
  </si>
  <si>
    <t>0951631G</t>
  </si>
  <si>
    <t>6 RUE DES ROULANTS</t>
  </si>
  <si>
    <t>01 71 66 33 25</t>
  </si>
  <si>
    <t>DROUILHOU</t>
  </si>
  <si>
    <t>MME DROUILHOU MARIE</t>
  </si>
  <si>
    <t>0951631g@ac-versailles.fr</t>
  </si>
  <si>
    <t>TERRASSES (LES TERRASSES) maternelle CERGY</t>
  </si>
  <si>
    <t>0951730P</t>
  </si>
  <si>
    <t>LES TILLEULS</t>
  </si>
  <si>
    <t>1 AVENUE DU JOUR</t>
  </si>
  <si>
    <t>01 71 66 33 32</t>
  </si>
  <si>
    <t>MARTINEZ VILHIES</t>
  </si>
  <si>
    <t>Audrey</t>
  </si>
  <si>
    <t>MME MARTINEZ VILHIES Audrey</t>
  </si>
  <si>
    <t>0951730p@ac-versailles.fr</t>
  </si>
  <si>
    <t>TILLEULS (LES TILLEULS) élémentaire CERGY</t>
  </si>
  <si>
    <t>0951743D</t>
  </si>
  <si>
    <t>01 71 66 33 31</t>
  </si>
  <si>
    <t>HYPOLITE</t>
  </si>
  <si>
    <t>MARIE JOSEE</t>
  </si>
  <si>
    <t>MME HYPOLITE MARIE JOSEE</t>
  </si>
  <si>
    <t>0951743d@ac-versailles.fr</t>
  </si>
  <si>
    <t>TILLEULS (LES TILLEULS) maternelle CERGY</t>
  </si>
  <si>
    <t>0951643V</t>
  </si>
  <si>
    <t>L'ESCAPADE</t>
  </si>
  <si>
    <t>35 AVENUE DES GENOTTES</t>
  </si>
  <si>
    <t>01 71 66 33 62</t>
  </si>
  <si>
    <t>DEMONIO</t>
  </si>
  <si>
    <t>SOPHIE</t>
  </si>
  <si>
    <t>MME DEMONIO SOPHIE</t>
  </si>
  <si>
    <t>0951643v@ac-versailles.fr</t>
  </si>
  <si>
    <t>ESCAPADE (L'ESCAPADE) élémentaire CERGY</t>
  </si>
  <si>
    <t>0951644W</t>
  </si>
  <si>
    <t>01 71 66 33 61</t>
  </si>
  <si>
    <t>LAURA</t>
  </si>
  <si>
    <t>MME LOPES LAURA</t>
  </si>
  <si>
    <t>0951644w@ac-versailles.fr</t>
  </si>
  <si>
    <t>ESCAPADE (L'ESCAPADE) maternelle CERGY</t>
  </si>
  <si>
    <t>0950459H</t>
  </si>
  <si>
    <t>0952022G</t>
  </si>
  <si>
    <t>DOMONT</t>
  </si>
  <si>
    <t>SARCELLES</t>
  </si>
  <si>
    <t>BLANCHE DE CASTILLE</t>
  </si>
  <si>
    <t>ASNIERES-SUR-OISE</t>
  </si>
  <si>
    <t>RUE DELCHET</t>
  </si>
  <si>
    <t>01 30 35 32 22</t>
  </si>
  <si>
    <t>LECOANET</t>
  </si>
  <si>
    <t>CARINE</t>
  </si>
  <si>
    <t>MME LECOANET CARINE</t>
  </si>
  <si>
    <t>0950459h@ac-versailles.fr</t>
  </si>
  <si>
    <t>CASTILLE (BLANCHE DE CASTILLE) primaire ASNIERES-SUR-OISE</t>
  </si>
  <si>
    <t>0950461K</t>
  </si>
  <si>
    <t>BOIS BONNET</t>
  </si>
  <si>
    <t>1 PLACE JULES GAUTIER</t>
  </si>
  <si>
    <t>01 30 35 41 59</t>
  </si>
  <si>
    <t>DRODE</t>
  </si>
  <si>
    <t>ELODIE</t>
  </si>
  <si>
    <t>MME DRODE ELODIE</t>
  </si>
  <si>
    <t>0950461k@ac-versailles.fr</t>
  </si>
  <si>
    <t>BONNET (LE BOIS BONNET) primaire ASNIERES-SUR-OISE</t>
  </si>
  <si>
    <t>0951565K</t>
  </si>
  <si>
    <t>MICHELINE LEFEVRE</t>
  </si>
  <si>
    <t>ATTAINVILLE</t>
  </si>
  <si>
    <t>PLACE DES ALOUETTES</t>
  </si>
  <si>
    <t>01 39 91 10 23</t>
  </si>
  <si>
    <t>ESCAFRE</t>
  </si>
  <si>
    <t>MME ESCAFRE ISABELLE</t>
  </si>
  <si>
    <t>0951565k@ac-versailles.fr</t>
  </si>
  <si>
    <t>LEFEVRE (MICHELINE LEFEVRE) primaire ATTAINVILLE</t>
  </si>
  <si>
    <t>0952244Y</t>
  </si>
  <si>
    <t>QUATRE ORMES</t>
  </si>
  <si>
    <t>BAILLET-EN-FRANCE</t>
  </si>
  <si>
    <t>1 RUE JEAN NICOLAS</t>
  </si>
  <si>
    <t>01 34 69 85 27</t>
  </si>
  <si>
    <t>LE FEVRE</t>
  </si>
  <si>
    <t>MME LE FEVRE FRANCOISE</t>
  </si>
  <si>
    <t>0952244y@ac-versailles.fr</t>
  </si>
  <si>
    <t>ORMES (LES QUATRE ORMES) primaire BAILLET EN France</t>
  </si>
  <si>
    <t>0950463M</t>
  </si>
  <si>
    <t>ALBERT BOUCHER</t>
  </si>
  <si>
    <t>BELLOY-EN-FRANCE</t>
  </si>
  <si>
    <t>3 PLACE SAINTE BEUVE</t>
  </si>
  <si>
    <t>01 30 35 71 56</t>
  </si>
  <si>
    <t>PREVOST</t>
  </si>
  <si>
    <t>MME PREVOST ISABELLE</t>
  </si>
  <si>
    <t>0950463m@ac-versailles.fr</t>
  </si>
  <si>
    <t>BOUCHER (ALBERT BOUCHER) élémentaire BELLOY-EN-FRANCE</t>
  </si>
  <si>
    <t>0950780G</t>
  </si>
  <si>
    <t>3 PLACE STE BEUVE</t>
  </si>
  <si>
    <t>01 30 35 74 11</t>
  </si>
  <si>
    <t>LEBON</t>
  </si>
  <si>
    <t>CHRISTELLE</t>
  </si>
  <si>
    <t>MME LEBON CHRISTELLE</t>
  </si>
  <si>
    <t>0950780g@ac-versailles.fr</t>
  </si>
  <si>
    <t>BOUCHER (ALBERT BOUCHER) maternelle BELLOY-EN-FRANCE</t>
  </si>
  <si>
    <t>0951372A</t>
  </si>
  <si>
    <t>LE TRAIT D'UNION</t>
  </si>
  <si>
    <t>BOUFFEMONT</t>
  </si>
  <si>
    <t>11 RUE DES CORDONNIERS</t>
  </si>
  <si>
    <t>01 39 91 74 53</t>
  </si>
  <si>
    <t>RAULT</t>
  </si>
  <si>
    <t>MME RAULT ELISABETH</t>
  </si>
  <si>
    <t>0951372a@ac-versailles.fr</t>
  </si>
  <si>
    <t>UNION (LE TRAIT D'UNION) maternelle BOUFFEMONT</t>
  </si>
  <si>
    <t>0951447G</t>
  </si>
  <si>
    <t>9 RUE DES CORDONNIERS</t>
  </si>
  <si>
    <t>01 39 91 68 60</t>
  </si>
  <si>
    <t>BOUCHER</t>
  </si>
  <si>
    <t>MME BOUCHER ISABELLE</t>
  </si>
  <si>
    <t>0951447g@ac-versailles.fr</t>
  </si>
  <si>
    <t>UNION (LE TRAIT D'UNION) élémentaire BOUFFEMONT</t>
  </si>
  <si>
    <t>0951063P</t>
  </si>
  <si>
    <t>PLACE HENRI PICHON</t>
  </si>
  <si>
    <t>01 39 91 20 17</t>
  </si>
  <si>
    <t>LEGENDRE</t>
  </si>
  <si>
    <t>MME LEGENDRE OPHELIE</t>
  </si>
  <si>
    <t>0951063p@ac-versailles.fr</t>
  </si>
  <si>
    <t>VILLAGE (LE VILLAGE) primaire BOUFFEMONT</t>
  </si>
  <si>
    <t>0950956Y</t>
  </si>
  <si>
    <t>LES HAUTS CHAMPS</t>
  </si>
  <si>
    <t>RUE CHAMPOLLION</t>
  </si>
  <si>
    <t>01 39 35 84 57</t>
  </si>
  <si>
    <t>CHEMLA</t>
  </si>
  <si>
    <t>MME CHEMLA FRANCOISE</t>
  </si>
  <si>
    <t>0950956y@ac-versailles.fr</t>
  </si>
  <si>
    <t>CHAMPS (LES HAUTS CHAMPS) maternelle BOUFFEMONT</t>
  </si>
  <si>
    <t>0951064R</t>
  </si>
  <si>
    <t>5 RUE CHAMPOLLION</t>
  </si>
  <si>
    <t>01 39 91 28 90</t>
  </si>
  <si>
    <t>SALMON</t>
  </si>
  <si>
    <t>MME SALMON STEPHANIE</t>
  </si>
  <si>
    <t>0951064r@ac-versailles.fr</t>
  </si>
  <si>
    <t>CHAMPS (LES HAUTS CHAMPS) élémentaire BOUFFEMONT</t>
  </si>
  <si>
    <t>0951135T</t>
  </si>
  <si>
    <t>18 RUE DU TROU NORMAND</t>
  </si>
  <si>
    <t>01 39 91 02 45</t>
  </si>
  <si>
    <t>ROBINET</t>
  </si>
  <si>
    <t>MME ROBINET NATHALIE</t>
  </si>
  <si>
    <t>0951135t@ac-versailles.fr</t>
  </si>
  <si>
    <t>FRANK (ANNE FRANK) maternelle DOMONT</t>
  </si>
  <si>
    <t>0951172H</t>
  </si>
  <si>
    <t>CHARLES DE GAULLE</t>
  </si>
  <si>
    <t>01 39 91 11 10</t>
  </si>
  <si>
    <t>JAMET</t>
  </si>
  <si>
    <t>MME JAMET NATHALIE</t>
  </si>
  <si>
    <t>0951172h@ac-versailles.fr</t>
  </si>
  <si>
    <t>GAULLE (CHARLES DE GAULLE) élémentaire DOMONT</t>
  </si>
  <si>
    <t>0950708D</t>
  </si>
  <si>
    <t>75 RUE ANDRE NOUET</t>
  </si>
  <si>
    <t>01 39 91 10 66</t>
  </si>
  <si>
    <t>LAPERSONNE</t>
  </si>
  <si>
    <t>MME LAPERSONNE STEPHANIE</t>
  </si>
  <si>
    <t>0950708d@ac-versailles.fr</t>
  </si>
  <si>
    <t>PERI (GABRIEL PERI) élémentaire DOMONT</t>
  </si>
  <si>
    <t>0950175Z</t>
  </si>
  <si>
    <t>5 AVENUE CARNOT</t>
  </si>
  <si>
    <t>01 39 91 95 61</t>
  </si>
  <si>
    <t>TANGUY</t>
  </si>
  <si>
    <t>MME TANGUY NATHALIE</t>
  </si>
  <si>
    <t>0950175z@ac-versailles.fr</t>
  </si>
  <si>
    <t>MOULIN (JEAN MOULIN) élémentaire DOMONT</t>
  </si>
  <si>
    <t>0950611Y</t>
  </si>
  <si>
    <t>AVENUE CARNOT</t>
  </si>
  <si>
    <t>01 39 91 55 05</t>
  </si>
  <si>
    <t>DJENADI</t>
  </si>
  <si>
    <t>LEILA</t>
  </si>
  <si>
    <t>MME DJENADI LEILA</t>
  </si>
  <si>
    <t>0950611y@ac-versailles.fr</t>
  </si>
  <si>
    <t>MOULIN (JEAN MOULIN) maternelle DOMONT</t>
  </si>
  <si>
    <t>0951185X</t>
  </si>
  <si>
    <t>JEAN PIAGET</t>
  </si>
  <si>
    <t>01 39 91 17 36</t>
  </si>
  <si>
    <t>HOUSSAIS</t>
  </si>
  <si>
    <t>MME HOUSSAIS LAURIANE</t>
  </si>
  <si>
    <t>0951185x@ac-versailles.fr</t>
  </si>
  <si>
    <t>PIAGET (JEAN PIAGET) maternelle DOMONT</t>
  </si>
  <si>
    <t>0950612Z</t>
  </si>
  <si>
    <t>LOUIS PASTEUR</t>
  </si>
  <si>
    <t>RUE DU BARON DUCHAUSSOY</t>
  </si>
  <si>
    <t>01 39 91 37 58</t>
  </si>
  <si>
    <t>PORTAIS</t>
  </si>
  <si>
    <t>MME PORTAIS EMILIE</t>
  </si>
  <si>
    <t>0950612z@ac-versailles.fr</t>
  </si>
  <si>
    <t>PASTEUR (LOUIS PASTEUR) maternelle DOMONT</t>
  </si>
  <si>
    <t>0950177B</t>
  </si>
  <si>
    <t>32 AVENUE CURIE</t>
  </si>
  <si>
    <t>01 39 91 11 96</t>
  </si>
  <si>
    <t>BOUHAFS</t>
  </si>
  <si>
    <t>FEIZA</t>
  </si>
  <si>
    <t>MME BOUHAFS FEIZA</t>
  </si>
  <si>
    <t>0950177b@ac-versailles.fr</t>
  </si>
  <si>
    <t>BROSSOLETTE (PIERRE BROSSOLETTE) élémentaire DOMONT</t>
  </si>
  <si>
    <t>0950121R</t>
  </si>
  <si>
    <t>ALBERT CAMUS</t>
  </si>
  <si>
    <t>EZANVILLE</t>
  </si>
  <si>
    <t>PLACE JULES RODET</t>
  </si>
  <si>
    <t>01 39 91 00 95</t>
  </si>
  <si>
    <t>DREVET</t>
  </si>
  <si>
    <t>FREDERIQUE</t>
  </si>
  <si>
    <t>MME DREVET FREDERIQUE</t>
  </si>
  <si>
    <t>0950121r@ac-versailles.fr</t>
  </si>
  <si>
    <t>CAMUS (ALBERT CAMUS) élémentaire EZANVILLE</t>
  </si>
  <si>
    <t>0950777D</t>
  </si>
  <si>
    <t>22 RUE DE LA FIDELITE</t>
  </si>
  <si>
    <t>01 39 91 10 25</t>
  </si>
  <si>
    <t>EL BAZ</t>
  </si>
  <si>
    <t>MME EL BAZ LUCIE</t>
  </si>
  <si>
    <t>0950777d@ac-versailles.fr</t>
  </si>
  <si>
    <t>VILLAGE (LE VILLAGE) maternelle EZANVILLE</t>
  </si>
  <si>
    <t>0951478R</t>
  </si>
  <si>
    <t>LES BOURGUIGNONS</t>
  </si>
  <si>
    <t>RUE DE NORMANDIE</t>
  </si>
  <si>
    <t>01 39 91 88 31</t>
  </si>
  <si>
    <t>LO</t>
  </si>
  <si>
    <t>N DEYE DIOUMA</t>
  </si>
  <si>
    <t>MME LO N DEYE DIOUMA</t>
  </si>
  <si>
    <t>0951478r@ac-versailles.fr</t>
  </si>
  <si>
    <t>BOURGUIGNONS (LES BOURGUIGNONS) primaire EZANVILLE</t>
  </si>
  <si>
    <t>0950960C</t>
  </si>
  <si>
    <t>PAUL FORT</t>
  </si>
  <si>
    <t>RUE DU BON AIR</t>
  </si>
  <si>
    <t>01 39 91 08 55</t>
  </si>
  <si>
    <t>PENALBA</t>
  </si>
  <si>
    <t>AMELINE</t>
  </si>
  <si>
    <t>MME PENALBA AMELINE</t>
  </si>
  <si>
    <t>0950960c@ac-versailles.fr</t>
  </si>
  <si>
    <t>FORT (PAUL FORT) primaire EZANVILLE</t>
  </si>
  <si>
    <t>0950122S</t>
  </si>
  <si>
    <t>PIERRE ET MARIE CURIE</t>
  </si>
  <si>
    <t>20 RUE DES ECOLES</t>
  </si>
  <si>
    <t>01 39 91 00 18</t>
  </si>
  <si>
    <t>TACITO</t>
  </si>
  <si>
    <t>EMMANUEL</t>
  </si>
  <si>
    <t>M.  TACITO EMMANUEL</t>
  </si>
  <si>
    <t>0950122s@ac-versailles.fr</t>
  </si>
  <si>
    <t>CURIE (PIERRE ET MARIE CURIE) élémentaire EZANVILLE</t>
  </si>
  <si>
    <t>0950180E</t>
  </si>
  <si>
    <t>LE CEDRE</t>
  </si>
  <si>
    <t>MAFFLIERS</t>
  </si>
  <si>
    <t>15 RUE DES PRES</t>
  </si>
  <si>
    <t>01 34 69 81 52</t>
  </si>
  <si>
    <t>COTTANCIN</t>
  </si>
  <si>
    <t>MME COTTANCIN CHRISTINE</t>
  </si>
  <si>
    <t>0950180e@ac-versailles.fr</t>
  </si>
  <si>
    <t>CEDRE (LE CEDRE) primaire MAFFLIERS</t>
  </si>
  <si>
    <t>0950181F</t>
  </si>
  <si>
    <t>ROBERT DOISNEAU</t>
  </si>
  <si>
    <t>MOISSELLES</t>
  </si>
  <si>
    <t>01 39 91 15 05</t>
  </si>
  <si>
    <t>COLINET</t>
  </si>
  <si>
    <t>MME COLINET SOPHIE</t>
  </si>
  <si>
    <t>0950181f@ac-versailles.fr</t>
  </si>
  <si>
    <t>DOISNEAU (ROBERT DOISNEAU) primaire MOISSELLES</t>
  </si>
  <si>
    <t>0951030D</t>
  </si>
  <si>
    <t>ALPHONSE DAUDET</t>
  </si>
  <si>
    <t>MONTSOULT</t>
  </si>
  <si>
    <t>27 RUE ALPHONSE DAUDET</t>
  </si>
  <si>
    <t>01 34 69 85 51</t>
  </si>
  <si>
    <t>CHIBANE</t>
  </si>
  <si>
    <t>CAROLINE</t>
  </si>
  <si>
    <t>MME CHIBANE CAROLINE</t>
  </si>
  <si>
    <t>0951030d@ac-versailles.fr</t>
  </si>
  <si>
    <t>DAUDET (ALPHONSE DAUDET) primaire MONTSOULT</t>
  </si>
  <si>
    <t>0951448H</t>
  </si>
  <si>
    <t>RUE DE BEAUVAIS</t>
  </si>
  <si>
    <t>01 34 73 91 13</t>
  </si>
  <si>
    <t>CARCASSONNE</t>
  </si>
  <si>
    <t>FANNY</t>
  </si>
  <si>
    <t>MME CARCASSONNE FANNY</t>
  </si>
  <si>
    <t>0951448h@ac-versailles.fr</t>
  </si>
  <si>
    <t>FERRY (JULES FERRY) primaire MONTSOULT</t>
  </si>
  <si>
    <t>0950477C</t>
  </si>
  <si>
    <t>NOISY-SUR-OISE</t>
  </si>
  <si>
    <t>RUE JULES FERRY</t>
  </si>
  <si>
    <t>01 34 70 18 51</t>
  </si>
  <si>
    <t>GOVART</t>
  </si>
  <si>
    <t>DANY</t>
  </si>
  <si>
    <t>M.  GOVART DANY</t>
  </si>
  <si>
    <t>0950477c@ac-versailles.fr</t>
  </si>
  <si>
    <t>FERRY (JULES FERRY) primaire NOISY-SUR-OISE</t>
  </si>
  <si>
    <t>0950184J</t>
  </si>
  <si>
    <t>PISCOP</t>
  </si>
  <si>
    <t>8 RUE NOTRE DAME</t>
  </si>
  <si>
    <t xml:space="preserve">01 39 92 47 14 </t>
  </si>
  <si>
    <t>CAUET</t>
  </si>
  <si>
    <t>MME CAUET FANNY</t>
  </si>
  <si>
    <t>0950184j@ac-versailles.fr</t>
  </si>
  <si>
    <t>PREVERT (JACQUES PREVERT) primaire PISCOP</t>
  </si>
  <si>
    <t>0951032F</t>
  </si>
  <si>
    <t>LANGEVIN WALLON</t>
  </si>
  <si>
    <t>SAINT-MARTIN-DU-TERTRE</t>
  </si>
  <si>
    <t>1 RUE DE VIARMES</t>
  </si>
  <si>
    <t>01 30 35 71 67</t>
  </si>
  <si>
    <t>MME MARCHAND SOPHIE</t>
  </si>
  <si>
    <t>0951032f@ac-versailles.fr</t>
  </si>
  <si>
    <t>WALLON (LANGEVIN WALLON) élémentaire SAINT-MARTIN-DU-TERTRE</t>
  </si>
  <si>
    <t>0951370Y</t>
  </si>
  <si>
    <t>1 PROMENADE GAVROCHE</t>
  </si>
  <si>
    <t>01 30 35 90 11</t>
  </si>
  <si>
    <t>DUPAS</t>
  </si>
  <si>
    <t>MME DUPAS SYLVIE</t>
  </si>
  <si>
    <t>0951370y@ac-versailles.fr</t>
  </si>
  <si>
    <t>KERGOMARD (PAULINE KERGOMARD) maternelle SAINT-MARTIN-DU-TERTRE</t>
  </si>
  <si>
    <t>0950481G</t>
  </si>
  <si>
    <t>LES CHATAIGNIERS</t>
  </si>
  <si>
    <t>SEUGY</t>
  </si>
  <si>
    <t>15 RUE DE LA FONTAINE</t>
  </si>
  <si>
    <t>01 30 35 33 25</t>
  </si>
  <si>
    <t>DE CASTRO</t>
  </si>
  <si>
    <t>MME DE CASTRO DELPHINE</t>
  </si>
  <si>
    <t>0950481g@ac-versailles.fr</t>
  </si>
  <si>
    <t>CHATAIGNIERS (LES CHATAIGNIERS) primaire SEUGY</t>
  </si>
  <si>
    <t>0951028B</t>
  </si>
  <si>
    <t>LOUIS PERGAUD</t>
  </si>
  <si>
    <t>VIARMES</t>
  </si>
  <si>
    <t>3 RUE NOIRE</t>
  </si>
  <si>
    <t>01 30 35 42 11</t>
  </si>
  <si>
    <t>CRISTOBAL</t>
  </si>
  <si>
    <t>XAVIER</t>
  </si>
  <si>
    <t>M.  CRISTOBAL XAVIER</t>
  </si>
  <si>
    <t>0951028b@ac-versailles.fr</t>
  </si>
  <si>
    <t>PERGAUD (LOUIS PERGAUD) élémentaire VIARMES</t>
  </si>
  <si>
    <t>0951038M</t>
  </si>
  <si>
    <t>MARIE NOEL</t>
  </si>
  <si>
    <t>1 RUE EUGENE LAIR</t>
  </si>
  <si>
    <t>01 30 35 43 98</t>
  </si>
  <si>
    <t>DUGGERT</t>
  </si>
  <si>
    <t>MME DUGGERT SANDRINE</t>
  </si>
  <si>
    <t>0951038m@ac-versailles.fr</t>
  </si>
  <si>
    <t>NOEL (MARIE NOEL) maternelle VIARMES</t>
  </si>
  <si>
    <t>0950132C</t>
  </si>
  <si>
    <t>Y.ARTHUS-BERTRAND LES CAMELIAS</t>
  </si>
  <si>
    <t>VILLAINES-SOUS-BOIS</t>
  </si>
  <si>
    <t>RUE D'ATTAINVILLE</t>
  </si>
  <si>
    <t>01 30 35 72 93</t>
  </si>
  <si>
    <t>POTET</t>
  </si>
  <si>
    <t>MARIE-LAURE</t>
  </si>
  <si>
    <t>MME POTET MARIE-LAURE</t>
  </si>
  <si>
    <t>0950132c@ac-versailles.fr</t>
  </si>
  <si>
    <t>BERTRAND (Y.ARTHUS-BERTRAND LES CAMELIAS) primaire VILLAINES-SOUS-BOIS</t>
  </si>
  <si>
    <t>0951607F</t>
  </si>
  <si>
    <t>0952219W</t>
  </si>
  <si>
    <t>EAUBONNE</t>
  </si>
  <si>
    <t>CHARLES PERRAULT</t>
  </si>
  <si>
    <t>ANDILLY</t>
  </si>
  <si>
    <t>31 BIS RUE GAETAN PIROU</t>
  </si>
  <si>
    <t>01 34 16 09 84</t>
  </si>
  <si>
    <t>PICART</t>
  </si>
  <si>
    <t>VIRGINIE</t>
  </si>
  <si>
    <t>MME PICART VIRGINIE</t>
  </si>
  <si>
    <t>0951607f@ac-versailles.fr</t>
  </si>
  <si>
    <t>PERRAULT (CHARLES PERRAULT) maternelle ANDILLY</t>
  </si>
  <si>
    <t>0950502E</t>
  </si>
  <si>
    <t>SYLVAIN LEVI</t>
  </si>
  <si>
    <t>2 RUE RENE CASSIN</t>
  </si>
  <si>
    <t>01 34 16 41 82</t>
  </si>
  <si>
    <t>DUMONT</t>
  </si>
  <si>
    <t>EVA</t>
  </si>
  <si>
    <t>MME DUMONT EVA</t>
  </si>
  <si>
    <t>0950502e@ac-versailles.fr</t>
  </si>
  <si>
    <t>LEVI (SYLVAIN LEVI) élémentaire ANDILLY</t>
  </si>
  <si>
    <t>0951089T</t>
  </si>
  <si>
    <t>FLAMMARION</t>
  </si>
  <si>
    <t>7 RUE FLAMMARION</t>
  </si>
  <si>
    <t>01 34 17 54 49</t>
  </si>
  <si>
    <t>VILLACAMPA</t>
  </si>
  <si>
    <t>DANIELE</t>
  </si>
  <si>
    <t>MME VILLACAMPA DANIELE</t>
  </si>
  <si>
    <t>0951089t@ac-versailles.fr</t>
  </si>
  <si>
    <t>FLAMMARION (FLAMMARION) élémentaire EAUBONNE</t>
  </si>
  <si>
    <t>0952230H</t>
  </si>
  <si>
    <t>FRANCOIS RABELAIS</t>
  </si>
  <si>
    <t>10 RUE D'EAUBONNE</t>
  </si>
  <si>
    <t>06 48 44 07 88</t>
  </si>
  <si>
    <t>BARCELO</t>
  </si>
  <si>
    <t>MME BARCELO KARINE</t>
  </si>
  <si>
    <t>0952230h@ac-versailles.fr</t>
  </si>
  <si>
    <t>RABELAIS (FRANCOIS RABELAIS) primaire EAUBONNE</t>
  </si>
  <si>
    <t>0950567A</t>
  </si>
  <si>
    <t>JEAN JACQUES ROUSSEAU</t>
  </si>
  <si>
    <t>31 ROUTE DE MARGENCY</t>
  </si>
  <si>
    <t>01 34 28 11 92</t>
  </si>
  <si>
    <t>SERINET DUCRAY</t>
  </si>
  <si>
    <t>MME SERINET DUCRAY CLAIRE</t>
  </si>
  <si>
    <t>0950567a@ac-versailles.fr</t>
  </si>
  <si>
    <t>ROUSSEAU (JEAN JACQUES ROUSSEAU) maternelle EAUBONNE</t>
  </si>
  <si>
    <t>0950295E</t>
  </si>
  <si>
    <t>9 RUE DE L'ARCHITECTE LEDOUX</t>
  </si>
  <si>
    <t>01 39 59 01 84</t>
  </si>
  <si>
    <t>STEFANUTTI</t>
  </si>
  <si>
    <t>MME STEFANUTTI CORINNE</t>
  </si>
  <si>
    <t>0950295e@ac-versailles.fr</t>
  </si>
  <si>
    <t>MACE (JEAN MACE) élémentaire EAUBONNE</t>
  </si>
  <si>
    <t>0952102U</t>
  </si>
  <si>
    <t>01 34 28 11 46</t>
  </si>
  <si>
    <t>SECHET</t>
  </si>
  <si>
    <t>MME SECHET SANDRINE</t>
  </si>
  <si>
    <t>0952102u@ac-versailles.fr</t>
  </si>
  <si>
    <t>ROUSSEAU (JEAN-JACQUES ROUSSEAU) élémentaire EAUBONNE</t>
  </si>
  <si>
    <t>0950564X</t>
  </si>
  <si>
    <t>LA CERISAIE</t>
  </si>
  <si>
    <t>16 RUE DE LA CERISAIE</t>
  </si>
  <si>
    <t xml:space="preserve">01 39 64 37 66 </t>
  </si>
  <si>
    <t>LIU MAN HIN</t>
  </si>
  <si>
    <t>BENEDICTE</t>
  </si>
  <si>
    <t>MME LIU MAN HIN BENEDICTE</t>
  </si>
  <si>
    <t>0950564x@ac-versailles.fr</t>
  </si>
  <si>
    <t>CERISAIE (LA CERISAIE) maternelle EAUBONNE</t>
  </si>
  <si>
    <t>0950300K</t>
  </si>
  <si>
    <t>MONT D'EAUBONNE</t>
  </si>
  <si>
    <t>24 RUE DE SOISY</t>
  </si>
  <si>
    <t>01 39 59 27 91</t>
  </si>
  <si>
    <t>RAMDANI</t>
  </si>
  <si>
    <t>MURIEL</t>
  </si>
  <si>
    <t>MME RAMDANI MURIEL</t>
  </si>
  <si>
    <t>0950300k@ac-versailles.fr</t>
  </si>
  <si>
    <t>EAUBONNE (MONT D'EAUBONNE) élémentaire EAUBONNE</t>
  </si>
  <si>
    <t>0950566Z</t>
  </si>
  <si>
    <t>01 39 59 45 90</t>
  </si>
  <si>
    <t>DRUILHE</t>
  </si>
  <si>
    <t>MME DRUILHE FRANCOISE</t>
  </si>
  <si>
    <t>0950566z@ac-versailles.fr</t>
  </si>
  <si>
    <t>EAUBONNE (MONT D'EAUBONNE) maternelle EAUBONNE</t>
  </si>
  <si>
    <t>0950297G</t>
  </si>
  <si>
    <t>PAUL BERT</t>
  </si>
  <si>
    <t>92 BOULEVARD DE LA REPUBLIQUE</t>
  </si>
  <si>
    <t>01 39 59 89 09</t>
  </si>
  <si>
    <t>QUINETTE</t>
  </si>
  <si>
    <t>THIERRY</t>
  </si>
  <si>
    <t>M.  QUINETTE THIERRY</t>
  </si>
  <si>
    <t>0950297g@ac-versailles.fr</t>
  </si>
  <si>
    <t>BERT (PAUL BERT) élémentaire EAUBONNE</t>
  </si>
  <si>
    <t>0950565Y</t>
  </si>
  <si>
    <t>57 RUE EDOUARD VAILLANT</t>
  </si>
  <si>
    <t>01 34 17 45 17</t>
  </si>
  <si>
    <t>DALLEMAGNE</t>
  </si>
  <si>
    <t>MME DALLEMAGNE ANNE</t>
  </si>
  <si>
    <t>0950565y@ac-versailles.fr</t>
  </si>
  <si>
    <t>BERT (PAUL BERT) maternelle EAUBONNE</t>
  </si>
  <si>
    <t>0950511P</t>
  </si>
  <si>
    <t>ANTOINE DE ST EXUPERY</t>
  </si>
  <si>
    <t>MARGENCY</t>
  </si>
  <si>
    <t>9 RUE H COUDERT</t>
  </si>
  <si>
    <t>01 39 59 97 80</t>
  </si>
  <si>
    <t>DARIEN</t>
  </si>
  <si>
    <t>MME DARIEN ANNE</t>
  </si>
  <si>
    <t>0950511p@ac-versailles.fr</t>
  </si>
  <si>
    <t>EXUPERY (ANTOINE DE ST EXUPERY) élémentaire MARGENCY</t>
  </si>
  <si>
    <t>0951107M</t>
  </si>
  <si>
    <t>LE PETIT PRINCE</t>
  </si>
  <si>
    <t>6 RUE H COUDERT</t>
  </si>
  <si>
    <t>01 39 59 31 49</t>
  </si>
  <si>
    <t>GRANELET FAYEL</t>
  </si>
  <si>
    <t>MME GRANELET FAYEL CECILE</t>
  </si>
  <si>
    <t>0951107m@ac-versailles.fr</t>
  </si>
  <si>
    <t>PRINCE (LE PETIT PRINCE) maternelle MARGENCY</t>
  </si>
  <si>
    <t>0950321H</t>
  </si>
  <si>
    <t>LUCIEN BUNEL</t>
  </si>
  <si>
    <t>MONTLIGNON</t>
  </si>
  <si>
    <t>1 RUE DES ECOLES</t>
  </si>
  <si>
    <t>01 34 16 30 82</t>
  </si>
  <si>
    <t>HADDADI</t>
  </si>
  <si>
    <t>MME HADDADI ESTELLE</t>
  </si>
  <si>
    <t>0950321h@ac-versailles.fr</t>
  </si>
  <si>
    <t>BUNEL (LUCIEN BUNEL) primaire MONTLIGNON</t>
  </si>
  <si>
    <t>0950332V</t>
  </si>
  <si>
    <t>GAMBETTA</t>
  </si>
  <si>
    <t>SAINT-PRIX</t>
  </si>
  <si>
    <t>16 RUE JEAN MERMOZ</t>
  </si>
  <si>
    <t xml:space="preserve">07 52 04 26 82 </t>
  </si>
  <si>
    <t>SZCZEPANIK MORINI</t>
  </si>
  <si>
    <t>MME SZCZEPANIK MORINI VERONIQUE</t>
  </si>
  <si>
    <t>0950332v@ac-versailles.fr</t>
  </si>
  <si>
    <t>GAMBETTA (GAMBETTA) élémentaire SAINT-PRIX</t>
  </si>
  <si>
    <t>0950330T</t>
  </si>
  <si>
    <t>PLACE DE LA REPUBLIQUE</t>
  </si>
  <si>
    <t>01 34 16 17 14</t>
  </si>
  <si>
    <t>LACAGNE</t>
  </si>
  <si>
    <t>LAURENT</t>
  </si>
  <si>
    <t>M.  LACAGNE LAURENT</t>
  </si>
  <si>
    <t>0950330t@ac-versailles.fr</t>
  </si>
  <si>
    <t>FERRY (JULES FERRY) élémentaire SAINT-PRIX</t>
  </si>
  <si>
    <t>0950579N</t>
  </si>
  <si>
    <t>12 RUE DE RUBELLES</t>
  </si>
  <si>
    <t>07 52 05 84 19</t>
  </si>
  <si>
    <t>EL BOUHAIRI</t>
  </si>
  <si>
    <t>RAJAE</t>
  </si>
  <si>
    <t>MME EL BOUHAIRI RAJAE</t>
  </si>
  <si>
    <t>0950579n@ac-versailles.fr</t>
  </si>
  <si>
    <t>FERRY (JULES FERRY) maternelle SAINT-PRIX</t>
  </si>
  <si>
    <t>0950580P</t>
  </si>
  <si>
    <t>LEON GAMBETTA</t>
  </si>
  <si>
    <t>43 RUE ALBERT 1ER</t>
  </si>
  <si>
    <t>07 52 04 26 81</t>
  </si>
  <si>
    <t>LEDER</t>
  </si>
  <si>
    <t>MME LEDER VERONIQUE</t>
  </si>
  <si>
    <t>0950580p@ac-versailles.fr</t>
  </si>
  <si>
    <t>GAMBETTA (LEON GAMBETTA) maternelle SAINT-PRIX</t>
  </si>
  <si>
    <t>0951785Z</t>
  </si>
  <si>
    <t>59 RUE D'ERMONT</t>
  </si>
  <si>
    <t>01 39 59 25 30</t>
  </si>
  <si>
    <t>ANDJELKOVITCH</t>
  </si>
  <si>
    <t>MME ANDJELKOVITCH VERONIQUE</t>
  </si>
  <si>
    <t>0951785z@ac-versailles.fr</t>
  </si>
  <si>
    <t>HUGO (VICTOR HUGO) primaire SAINT-PRIX</t>
  </si>
  <si>
    <t>0951134S</t>
  </si>
  <si>
    <t>SOISY-SOUS-MONTMORENCY</t>
  </si>
  <si>
    <t>AVENUE DES NOYERS</t>
  </si>
  <si>
    <t>01 34 05 08 32</t>
  </si>
  <si>
    <t>ROLLE</t>
  </si>
  <si>
    <t>TANIA LARISSA</t>
  </si>
  <si>
    <t>MME ROLLE TANIA LARISSA</t>
  </si>
  <si>
    <t>0951134s@ac-versailles.fr</t>
  </si>
  <si>
    <t>EXUPERY (ANTOINE DE ST EXUPERY) élémentaire SOISY-SOUS-MONTMORENCY</t>
  </si>
  <si>
    <t>0951119A</t>
  </si>
  <si>
    <t>ANTOINE DE ST-EXUPERY</t>
  </si>
  <si>
    <t>01 34 05 00 41</t>
  </si>
  <si>
    <t>GRANDMAIRE</t>
  </si>
  <si>
    <t>MME GRANDMAIRE ALEXANDRA</t>
  </si>
  <si>
    <t>0951119a@ac-versailles.fr</t>
  </si>
  <si>
    <t>EXUPERY (ANTOINE DE ST-EXUPERY) maternelle SOISY-SOUS-MONTMORENCY</t>
  </si>
  <si>
    <t>0950523C</t>
  </si>
  <si>
    <t>EMILE ROUX 1</t>
  </si>
  <si>
    <t>5 RUE DES ECOLES</t>
  </si>
  <si>
    <t>01 34 05 01 78</t>
  </si>
  <si>
    <t>NICOLINO</t>
  </si>
  <si>
    <t>MME NICOLINO CORINNE</t>
  </si>
  <si>
    <t>0950523c@ac-versailles.fr</t>
  </si>
  <si>
    <t>ROUX 1 (EMILE ROUX 1) élémentaire SOISY-SOUS-MONTMORENCY</t>
  </si>
  <si>
    <t>0950524D</t>
  </si>
  <si>
    <t>EMILE ROUX 2</t>
  </si>
  <si>
    <t>4 RUE DU GENERAL DE GAULLE</t>
  </si>
  <si>
    <t>01 34 05 02 41</t>
  </si>
  <si>
    <t>MOIREAU</t>
  </si>
  <si>
    <t>MME MOIREAU AGNES</t>
  </si>
  <si>
    <t>0950524d@ac-versailles.fr</t>
  </si>
  <si>
    <t>ROUX 2 (EMILE ROUX 2) élémentaire SOISY-SOUS-MONTMORENCY</t>
  </si>
  <si>
    <t>0951552W</t>
  </si>
  <si>
    <t>RUE PAUL GAUGUIN</t>
  </si>
  <si>
    <t>01 34 05 08 47</t>
  </si>
  <si>
    <t>ROBIN</t>
  </si>
  <si>
    <t>MME ROBIN CAROLINE</t>
  </si>
  <si>
    <t>0951552w@ac-versailles.fr</t>
  </si>
  <si>
    <t>PREVERT (JACQUES PREVERT) maternelle SOISY-SOUS-MONTMORENCY</t>
  </si>
  <si>
    <t>0950541X</t>
  </si>
  <si>
    <t>JEAN DE LA FONTAINE</t>
  </si>
  <si>
    <t>13 RUE D'ANDILLY</t>
  </si>
  <si>
    <t>01 34 05 03 16</t>
  </si>
  <si>
    <t>COSTANTINI</t>
  </si>
  <si>
    <t>VALERIE</t>
  </si>
  <si>
    <t>MME COSTANTINI VALERIE</t>
  </si>
  <si>
    <t>0950541x@ac-versailles.fr</t>
  </si>
  <si>
    <t>FONTAINE (JEAN DE LA FONTAINE) maternelle SOISY-SOUS-MONTMORENCY</t>
  </si>
  <si>
    <t>0951759W</t>
  </si>
  <si>
    <t>JEAN MONNET</t>
  </si>
  <si>
    <t>3 ALLEE DE L'EUROPE</t>
  </si>
  <si>
    <t>01 34 05 03 86</t>
  </si>
  <si>
    <t>LACOSTE</t>
  </si>
  <si>
    <t>MME LACOSTE BEATRICE</t>
  </si>
  <si>
    <t>0951759w@ac-versailles.fr</t>
  </si>
  <si>
    <t>MONNET (JEAN MONNET) maternelle SOISY-SOUS-MONTMORENCY</t>
  </si>
  <si>
    <t>0951086P</t>
  </si>
  <si>
    <t>LES SOURCES</t>
  </si>
  <si>
    <t>67 CHEMIN DES LAITIERES</t>
  </si>
  <si>
    <t>01 34 05 03 92</t>
  </si>
  <si>
    <t>BIANCHI</t>
  </si>
  <si>
    <t>MME BIANCHI VERONIQUE</t>
  </si>
  <si>
    <t>0951086p@ac-versailles.fr</t>
  </si>
  <si>
    <t>SOURCES (LES SOURCES) élémentaire SOISY-SOUS-MONTMORENCY</t>
  </si>
  <si>
    <t>0950525E</t>
  </si>
  <si>
    <t>RENE DESCARTES</t>
  </si>
  <si>
    <t>3 CHEMIN DES ECOLIERS</t>
  </si>
  <si>
    <t>01 34 05 08 99</t>
  </si>
  <si>
    <t>GREGORY</t>
  </si>
  <si>
    <t>M.  LAURENT GREGORY</t>
  </si>
  <si>
    <t>0950525e@ac-versailles.fr</t>
  </si>
  <si>
    <t>DESCARTES (RENE DESCARTES) élémentaire SOISY-SOUS-MONTMORENCY</t>
  </si>
  <si>
    <t>0950542Y</t>
  </si>
  <si>
    <t>7 CHEMIN DES ECOLIERS</t>
  </si>
  <si>
    <t>01 34 05 06 85</t>
  </si>
  <si>
    <t>MULLAI</t>
  </si>
  <si>
    <t>ANISA</t>
  </si>
  <si>
    <t>MME MULLAI ANISA</t>
  </si>
  <si>
    <t>0950542y@ac-versailles.fr</t>
  </si>
  <si>
    <t>DESCARTES (RENE DESCARTES) maternelle SOISY-SOUS-MONTMORENCY</t>
  </si>
  <si>
    <t>0951761Y</t>
  </si>
  <si>
    <t>ROBERT SCHUMAN</t>
  </si>
  <si>
    <t>1 ALLEE DE L'EUROPE</t>
  </si>
  <si>
    <t>01 34 05 04 11</t>
  </si>
  <si>
    <t>RAULO</t>
  </si>
  <si>
    <t>MME RAULO EMILIE</t>
  </si>
  <si>
    <t>0951761y@ac-versailles.fr</t>
  </si>
  <si>
    <t>SCHUMAN (ROBERT SCHUMAN) élémentaire SOISY-SOUS-MONTMORENCY</t>
  </si>
  <si>
    <t>0950120P</t>
  </si>
  <si>
    <t>0951019S</t>
  </si>
  <si>
    <t>ECOUEN</t>
  </si>
  <si>
    <t>ALBERT JACQUARD</t>
  </si>
  <si>
    <t>BOUQUEVAL</t>
  </si>
  <si>
    <t>1 RUE FALANDE</t>
  </si>
  <si>
    <t>01 39 88 39 42</t>
  </si>
  <si>
    <t>HERON</t>
  </si>
  <si>
    <t>ELISE</t>
  </si>
  <si>
    <t>MME HERON ELISE</t>
  </si>
  <si>
    <t>0950120p@ac-versailles.fr</t>
  </si>
  <si>
    <t>JACQUARD (ALBERT JACQUARD) primaire BOUQUEVAL</t>
  </si>
  <si>
    <t>0951924A</t>
  </si>
  <si>
    <t>JULES VERNE</t>
  </si>
  <si>
    <t>23 RUE DU FOUR GAUDON</t>
  </si>
  <si>
    <t>01 39 33 51 61</t>
  </si>
  <si>
    <t>LONCLE</t>
  </si>
  <si>
    <t>EMELINE</t>
  </si>
  <si>
    <t>MME LONCLE EMELINE</t>
  </si>
  <si>
    <t>0951924a@ac-versailles.fr</t>
  </si>
  <si>
    <t>VERNE (JULES VERNE) primaire ECOUEN</t>
  </si>
  <si>
    <t>0950118M</t>
  </si>
  <si>
    <t>MARECHAL FOCH</t>
  </si>
  <si>
    <t>22 AVENUE DU MARECHAL FOCH</t>
  </si>
  <si>
    <t>01 34 29 11 91</t>
  </si>
  <si>
    <t>GOMES DA JUSTA</t>
  </si>
  <si>
    <t>MME GOMES DA JUSTA VERONIQUE</t>
  </si>
  <si>
    <t>0950118m@ac-versailles.fr</t>
  </si>
  <si>
    <t>FOCH (MARECHAL FOCH) primaire ECOUEN</t>
  </si>
  <si>
    <t>0951128K</t>
  </si>
  <si>
    <t>PAUL SERRE</t>
  </si>
  <si>
    <t>16 AVENUE DU CONNETABLE</t>
  </si>
  <si>
    <t>01 39 90 03 78</t>
  </si>
  <si>
    <t>MARRIS</t>
  </si>
  <si>
    <t>LAURIE</t>
  </si>
  <si>
    <t>MME MARRIS LAURIE</t>
  </si>
  <si>
    <t>0951128k@ac-versailles.fr</t>
  </si>
  <si>
    <t>SERRE (PAUL SERRE) élémentaire ECOUEN</t>
  </si>
  <si>
    <t>0951127J</t>
  </si>
  <si>
    <t>PAUL SERRÉ</t>
  </si>
  <si>
    <t>01 34 19 82 78</t>
  </si>
  <si>
    <t>PERROY</t>
  </si>
  <si>
    <t>MME PERROY MELANIE</t>
  </si>
  <si>
    <t>0951127j@ac-versailles.fr</t>
  </si>
  <si>
    <t>SERRE (PAUL SERRE) maternelle ECOUEN</t>
  </si>
  <si>
    <t>0950117L</t>
  </si>
  <si>
    <t>RAOUL RIET</t>
  </si>
  <si>
    <t>18 RUE AUGUSTE SCHENCK</t>
  </si>
  <si>
    <t>01 34 29 11 73</t>
  </si>
  <si>
    <t>BARBOSA</t>
  </si>
  <si>
    <t>MME BARBOSA AURELIE</t>
  </si>
  <si>
    <t>0950117l@ac-versailles.fr</t>
  </si>
  <si>
    <t>RIET (RAOUL RIET) primaire ECOUEN</t>
  </si>
  <si>
    <t>0951031E</t>
  </si>
  <si>
    <t>LA CLE DES CHAMPS</t>
  </si>
  <si>
    <t>LE MESNIL-AUBRY</t>
  </si>
  <si>
    <t>CHEMIN DES ECOLIERS</t>
  </si>
  <si>
    <t>01 34 09 05 11</t>
  </si>
  <si>
    <t>DESHAYES</t>
  </si>
  <si>
    <t>MME DESHAYES SANDRINE</t>
  </si>
  <si>
    <t>0951031e@ac-versailles.fr</t>
  </si>
  <si>
    <t>MESNIL-AUBRY () primaire LE MESNIL-AUBRY</t>
  </si>
  <si>
    <t>0951429M</t>
  </si>
  <si>
    <t>EMILE ZOLA</t>
  </si>
  <si>
    <t>VILLIERS-LE-BEL</t>
  </si>
  <si>
    <t>AVENUE DES ERABLES</t>
  </si>
  <si>
    <t>01 34 19 03 78</t>
  </si>
  <si>
    <t>TALBOURDET</t>
  </si>
  <si>
    <t>MME TALBOURDET FANNY</t>
  </si>
  <si>
    <t>0951429m@ac-versailles.fr</t>
  </si>
  <si>
    <t xml:space="preserve">SAINT EXUPERY                 </t>
  </si>
  <si>
    <t>ZOLA (EMILE ZOLA) maternelle VILLIERS-LE-BEL</t>
  </si>
  <si>
    <t>0951446F</t>
  </si>
  <si>
    <t>01 39 94 27 59</t>
  </si>
  <si>
    <t>YAHYAOUI</t>
  </si>
  <si>
    <t>BERENICE</t>
  </si>
  <si>
    <t>MME YAHYAOUI BERENICE</t>
  </si>
  <si>
    <t>0951446f@ac-versailles.fr</t>
  </si>
  <si>
    <t>ZOLA (EMILE ZOLA) élémentaire VILLIERS-LE-BEL</t>
  </si>
  <si>
    <t>0951253W</t>
  </si>
  <si>
    <t>FERDINAND BUISSON</t>
  </si>
  <si>
    <t>1 RUE JEAN BULLANT</t>
  </si>
  <si>
    <t>01 34 19 05 53</t>
  </si>
  <si>
    <t>MOKHTARI</t>
  </si>
  <si>
    <t>SAID</t>
  </si>
  <si>
    <t>M.  MOKHTARI SAID</t>
  </si>
  <si>
    <t>0951253w@ac-versailles.fr</t>
  </si>
  <si>
    <t>BUISSON (FERDINAND BUISSON) élémentaire VILLIERS-LE-BEL</t>
  </si>
  <si>
    <t>0951262F</t>
  </si>
  <si>
    <t>RUE JEAN BULLANT</t>
  </si>
  <si>
    <t>01 34 19 03 97</t>
  </si>
  <si>
    <t>LEGOUEIX-RAGOT</t>
  </si>
  <si>
    <t>MARGERIE</t>
  </si>
  <si>
    <t>MME LEGOUEIX-RAGOT MARGERIE</t>
  </si>
  <si>
    <t>0951262f@ac-versailles.fr</t>
  </si>
  <si>
    <t>BUISSON (FERDINAND BUISSON) maternelle VILLIERS-LE-BEL</t>
  </si>
  <si>
    <t>0950136G</t>
  </si>
  <si>
    <t>GERARD PHILIPE</t>
  </si>
  <si>
    <t>1 RUE SCRIBE</t>
  </si>
  <si>
    <t>01 34 53 93 80</t>
  </si>
  <si>
    <t>DUPRET</t>
  </si>
  <si>
    <t>MME DUPRET CAROLE</t>
  </si>
  <si>
    <t>0950136g@ac-versailles.fr</t>
  </si>
  <si>
    <t xml:space="preserve">LEON BLUM                     </t>
  </si>
  <si>
    <t>PHILIPE (GERARD PHILIPE) élémentaire VILLIERS-LE-BEL</t>
  </si>
  <si>
    <t>0950622K</t>
  </si>
  <si>
    <t>01 34 19 59 40</t>
  </si>
  <si>
    <t>GIRARD</t>
  </si>
  <si>
    <t>CATHERINE</t>
  </si>
  <si>
    <t>MME GIRARD CATHERINE</t>
  </si>
  <si>
    <t>0950622k@ac-versailles.fr</t>
  </si>
  <si>
    <t>PHILIPE (GERARD PHILIPE) maternelle VILLIERS-LE-BEL</t>
  </si>
  <si>
    <t>0950765R</t>
  </si>
  <si>
    <t>2 RUE BOURDELLE</t>
  </si>
  <si>
    <t>01 34 19 58 59</t>
  </si>
  <si>
    <t>DA SILVA</t>
  </si>
  <si>
    <t>MME DA SILVA FREDERIQUE</t>
  </si>
  <si>
    <t>0950765r@ac-versailles.fr</t>
  </si>
  <si>
    <t>WALLON (HENRI WALLON) élémentaire VILLIERS-LE-BEL</t>
  </si>
  <si>
    <t>0950771X</t>
  </si>
  <si>
    <t>RUE BOURDELLE</t>
  </si>
  <si>
    <t>01 34 19 59 38</t>
  </si>
  <si>
    <t>CHEHBOUNE</t>
  </si>
  <si>
    <t>MME CHEHBOUNE NATHALIE</t>
  </si>
  <si>
    <t>0950771x@ac-versailles.fr</t>
  </si>
  <si>
    <t>WALLON (HENRI WALLON) maternelle VILLIERS-LE-BEL</t>
  </si>
  <si>
    <t>0950140L</t>
  </si>
  <si>
    <t>1 RUE HAMPATE BA</t>
  </si>
  <si>
    <t>01 34 53 93 69</t>
  </si>
  <si>
    <t>TADEU GRANDAO</t>
  </si>
  <si>
    <t>MME TADEU GRANDAO ISABELLE</t>
  </si>
  <si>
    <t>0950140l@ac-versailles.fr</t>
  </si>
  <si>
    <t>JAURES (JEAN JAURES) élémentaire VILLIERS-LE-BEL</t>
  </si>
  <si>
    <t>0950623L</t>
  </si>
  <si>
    <t>32 RUE ALEXIS VARAGNE</t>
  </si>
  <si>
    <t>01 34 53 93 66</t>
  </si>
  <si>
    <t>TOURNEAU</t>
  </si>
  <si>
    <t>MME TOURNEAU LAURENCE</t>
  </si>
  <si>
    <t>0950623l@ac-versailles.fr</t>
  </si>
  <si>
    <t>JAURES (JEAN JAURES) maternelle VILLIERS-LE-BEL</t>
  </si>
  <si>
    <t>0950133D</t>
  </si>
  <si>
    <t>7 RUE THOMAS COUTURE</t>
  </si>
  <si>
    <t>01 34 19 73 42</t>
  </si>
  <si>
    <t>PRETRE</t>
  </si>
  <si>
    <t>NADIA</t>
  </si>
  <si>
    <t>MME PRETRE NADIA</t>
  </si>
  <si>
    <t>0950133d@ac-versailles.fr</t>
  </si>
  <si>
    <t xml:space="preserve">MARTIN LUTHER KING            </t>
  </si>
  <si>
    <t>MACE (JEAN MACE) élémentaire VILLIERS-LE-BEL</t>
  </si>
  <si>
    <t>0951088S</t>
  </si>
  <si>
    <t>5 AVENUE GALLIENI</t>
  </si>
  <si>
    <t>01 34 19 60 82</t>
  </si>
  <si>
    <t>PALLIOT</t>
  </si>
  <si>
    <t>MARYVONNE</t>
  </si>
  <si>
    <t>MME PALLIOT MARYVONNE</t>
  </si>
  <si>
    <t>0951088s@ac-versailles.fr</t>
  </si>
  <si>
    <t>MOULIN (JEAN MOULIN) élémentaire VILLIERS-LE-BEL</t>
  </si>
  <si>
    <t>0950692L</t>
  </si>
  <si>
    <t>PLACE LALO</t>
  </si>
  <si>
    <t>01 34 19 74 34</t>
  </si>
  <si>
    <t>COLAS</t>
  </si>
  <si>
    <t>MME COLAS NADEGE</t>
  </si>
  <si>
    <t>0950692l@ac-versailles.fr</t>
  </si>
  <si>
    <t>ROUSSEAU (JEAN-JACQUES ROUSSEAU) maternelle VILLIERS-LE-BEL</t>
  </si>
  <si>
    <t>0950141M</t>
  </si>
  <si>
    <t>6 BOULEVARD SALVADOR ALLENDE</t>
  </si>
  <si>
    <t>01 39 94 27 68</t>
  </si>
  <si>
    <t>VIVIER</t>
  </si>
  <si>
    <t>MME VIVIER ISABELLE</t>
  </si>
  <si>
    <t>0950141m@ac-versailles.fr</t>
  </si>
  <si>
    <t>CERISAIE (LA CERISAIE) élémentaire VILLIERS-LE-BEL</t>
  </si>
  <si>
    <t>0951110R</t>
  </si>
  <si>
    <t>LES GALOPINS</t>
  </si>
  <si>
    <t>BOULEVARD CHARLES DE GAULLE</t>
  </si>
  <si>
    <t>01 34 19 53 18</t>
  </si>
  <si>
    <t>CHEMINADE</t>
  </si>
  <si>
    <t>MME CHEMINADE CHRISTELLE</t>
  </si>
  <si>
    <t>0951110r@ac-versailles.fr</t>
  </si>
  <si>
    <t>GALOPINS (LES GALOPINS) maternelle VILLIERS-LE-BEL</t>
  </si>
  <si>
    <t>0951834C</t>
  </si>
  <si>
    <t>LOUIS JOUVET</t>
  </si>
  <si>
    <t>1 PLACE DU GENERAL LECLERC</t>
  </si>
  <si>
    <t>01 34 19 11 33</t>
  </si>
  <si>
    <t>LEGER BOLLENGIER</t>
  </si>
  <si>
    <t>MME LEGER BOLLENGIER VERONIQUE</t>
  </si>
  <si>
    <t>0951834c@ac-versailles.fr</t>
  </si>
  <si>
    <t>JOUVET (LOUIS JOUVET) maternelle VILLIERS-LE-BEL</t>
  </si>
  <si>
    <t>0950134E</t>
  </si>
  <si>
    <t>MARIE CURIE</t>
  </si>
  <si>
    <t>45 RUE DE LA REPUBLIQUE</t>
  </si>
  <si>
    <t>01 34 19 60 73</t>
  </si>
  <si>
    <t>JOLLY</t>
  </si>
  <si>
    <t>M.  JOLLY THIERRY</t>
  </si>
  <si>
    <t>0950134e@ac-versailles.fr</t>
  </si>
  <si>
    <t>CURIE (MARIE CURIE) élémentaire VILLIERS-LE-BEL</t>
  </si>
  <si>
    <t>0951136U</t>
  </si>
  <si>
    <t>MICHEL DE MONTAIGNE</t>
  </si>
  <si>
    <t>7 RUE LOUIS GANNE</t>
  </si>
  <si>
    <t>01 34 19 58 02</t>
  </si>
  <si>
    <t>LOSTE</t>
  </si>
  <si>
    <t>MME LOSTE VALERIE</t>
  </si>
  <si>
    <t>0951136u@ac-versailles.fr</t>
  </si>
  <si>
    <t>MONTAIGNE (MICHEL DE MONTAIGNE) maternelle VILLIERS-LE-BEL</t>
  </si>
  <si>
    <t>0951263G</t>
  </si>
  <si>
    <t>PAPE CARPANTIER</t>
  </si>
  <si>
    <t>8 BOULEVARD SALVADOR ALLENDE</t>
  </si>
  <si>
    <t>01 34 19 56 86</t>
  </si>
  <si>
    <t>NAVARRO</t>
  </si>
  <si>
    <t>MARIE-VALLABREG</t>
  </si>
  <si>
    <t>MME NAVARRO MARIE-VALLABREG</t>
  </si>
  <si>
    <t>0951263g@ac-versailles.fr</t>
  </si>
  <si>
    <t>CARPANTIER (PAPE CARPANTIER) maternelle VILLIERS-LE-BEL</t>
  </si>
  <si>
    <t>0950703Y</t>
  </si>
  <si>
    <t>01 34 19 75 73</t>
  </si>
  <si>
    <t>RAYE</t>
  </si>
  <si>
    <t>LAETITIA</t>
  </si>
  <si>
    <t>MME RAYE LAETITIA</t>
  </si>
  <si>
    <t>0950703y@ac-versailles.fr</t>
  </si>
  <si>
    <t>LANGEVIN 1 (PAUL LANGEVIN 1) élémentaire VILLIERS-LE-BEL</t>
  </si>
  <si>
    <t>0950702X</t>
  </si>
  <si>
    <t>01 39 92 44 20</t>
  </si>
  <si>
    <t>FIDDI</t>
  </si>
  <si>
    <t>MME FIDDI CORINNE</t>
  </si>
  <si>
    <t>0950702x@ac-versailles.fr</t>
  </si>
  <si>
    <t>LANGEVIN 2 (PAUL LANGEVIN 2) élémentaire VILLIERS-LE-BEL</t>
  </si>
  <si>
    <t>0950621J</t>
  </si>
  <si>
    <t>6 RUE DU PRESSOIR</t>
  </si>
  <si>
    <t>01 39 92 44 19</t>
  </si>
  <si>
    <t>SEFERIAN</t>
  </si>
  <si>
    <t>MME SEFERIAN ISABELLE</t>
  </si>
  <si>
    <t>0950621j@ac-versailles.fr</t>
  </si>
  <si>
    <t>KERGOMARD (PAULINE KERGOMARD) maternelle VILLIERS-LE-BEL</t>
  </si>
  <si>
    <t>0951513D</t>
  </si>
  <si>
    <t>0952120N</t>
  </si>
  <si>
    <t>ERMONT</t>
  </si>
  <si>
    <t>ENGHIEN</t>
  </si>
  <si>
    <t>13 RUE DES TEMPLIERS</t>
  </si>
  <si>
    <t>01 34 15 37 54</t>
  </si>
  <si>
    <t>PARIGOT</t>
  </si>
  <si>
    <t>MME PARIGOT CAROLINE</t>
  </si>
  <si>
    <t>0951513d@ac-versailles.fr</t>
  </si>
  <si>
    <t>DAUDET (ALPHONSE DAUDET) maternelle ERMONT</t>
  </si>
  <si>
    <t>0951563H</t>
  </si>
  <si>
    <t>RUE DES TEMPLIERS</t>
  </si>
  <si>
    <t>01 34 15 40 85</t>
  </si>
  <si>
    <t>HATCHI</t>
  </si>
  <si>
    <t>MARIE DENISE</t>
  </si>
  <si>
    <t>MME HATCHI MARIE DENISE</t>
  </si>
  <si>
    <t>0951563h@ac-versailles.fr</t>
  </si>
  <si>
    <t>DAUDET (ALPHONSE DAUDET) élémentaire ERMONT</t>
  </si>
  <si>
    <t>0950569C</t>
  </si>
  <si>
    <t>2 RUE ANATOLE FRANCE</t>
  </si>
  <si>
    <t>01 34 14 18 71</t>
  </si>
  <si>
    <t>REBOUCO</t>
  </si>
  <si>
    <t>MME REBOUCO CORINNE</t>
  </si>
  <si>
    <t>0950569c@ac-versailles.fr</t>
  </si>
  <si>
    <t>FRANCE (ANATOLE FRANCE) maternelle ERMONT</t>
  </si>
  <si>
    <t>0950312Y</t>
  </si>
  <si>
    <t>EUGENE DELACROIX</t>
  </si>
  <si>
    <t>RUE DU STAND</t>
  </si>
  <si>
    <t>01 34 13 41 72</t>
  </si>
  <si>
    <t>JEAN</t>
  </si>
  <si>
    <t>MME JEAN EMILIE</t>
  </si>
  <si>
    <t>0950312y@ac-versailles.fr</t>
  </si>
  <si>
    <t>DELACROIX (EUGENE DELACROIX) élémentaire ERMONT</t>
  </si>
  <si>
    <t>0950573G</t>
  </si>
  <si>
    <t>01 34 15 45 20</t>
  </si>
  <si>
    <t>MME GAY FREDERIQUE</t>
  </si>
  <si>
    <t>0950573g@ac-versailles.fr</t>
  </si>
  <si>
    <t>DELACROIX (EUGENE DELACROIX) maternelle ERMONT</t>
  </si>
  <si>
    <t>0952100S</t>
  </si>
  <si>
    <t>117 RUE DU GENERAL DE GAULLE</t>
  </si>
  <si>
    <t>01 34 44 22 22</t>
  </si>
  <si>
    <t>LEMAY</t>
  </si>
  <si>
    <t>FABIEN</t>
  </si>
  <si>
    <t>M. LEMAY FABIEN</t>
  </si>
  <si>
    <t>0952100s@ac-versailles.fr</t>
  </si>
  <si>
    <t>JAURES (JEAN JAURES) primaire ERMONT</t>
  </si>
  <si>
    <t>0952309U</t>
  </si>
  <si>
    <t>ABEDJE</t>
  </si>
  <si>
    <t>IKBALE</t>
  </si>
  <si>
    <t>MME ABEDJE IKBALE</t>
  </si>
  <si>
    <t>0952309u@ac-versailles.fr</t>
  </si>
  <si>
    <t>0950309V</t>
  </si>
  <si>
    <t>1 RUE DU GENERAL LHERILLIER</t>
  </si>
  <si>
    <t>01 34 15 74 99</t>
  </si>
  <si>
    <t>DIKME</t>
  </si>
  <si>
    <t>FAIZA</t>
  </si>
  <si>
    <t>MME DIKME FAIZA</t>
  </si>
  <si>
    <t>0950309v@ac-versailles.fr</t>
  </si>
  <si>
    <t>PASTEUR (LOUIS PASTEUR) élémentaire ERMONT</t>
  </si>
  <si>
    <t>0950571E</t>
  </si>
  <si>
    <t>01 34 15 83 10</t>
  </si>
  <si>
    <t>ZOU</t>
  </si>
  <si>
    <t>GINA</t>
  </si>
  <si>
    <t>MME ZOU GINA</t>
  </si>
  <si>
    <t>0950571e@ac-versailles.fr</t>
  </si>
  <si>
    <t>PASTEUR (LOUIS PASTEUR) maternelle ERMONT</t>
  </si>
  <si>
    <t>0951297U</t>
  </si>
  <si>
    <t>MAURICE RAVEL</t>
  </si>
  <si>
    <t>17 RUE MICHELET</t>
  </si>
  <si>
    <t>01 34 15 84 50</t>
  </si>
  <si>
    <t>DEMEYER</t>
  </si>
  <si>
    <t>AMELIA</t>
  </si>
  <si>
    <t>MME DEMEYER AMELIA</t>
  </si>
  <si>
    <t>0951297u@ac-versailles.fr</t>
  </si>
  <si>
    <t>RAVEL (MAURICE RAVEL) maternelle ERMONT</t>
  </si>
  <si>
    <t>0951298V</t>
  </si>
  <si>
    <t>6 RUE PAUL LANGEVIN</t>
  </si>
  <si>
    <t>01 34 14 66 77</t>
  </si>
  <si>
    <t>CLAUDE</t>
  </si>
  <si>
    <t>JEREMIE</t>
  </si>
  <si>
    <t>M. CLAUDE JEREMIE</t>
  </si>
  <si>
    <t>0951298v@ac-versailles.fr</t>
  </si>
  <si>
    <t>RAVEL (MAURICE RAVEL) élémentaire ERMONT</t>
  </si>
  <si>
    <t>0950572F</t>
  </si>
  <si>
    <t>1 RUE DE L'EST</t>
  </si>
  <si>
    <t>01 34 15 12 59</t>
  </si>
  <si>
    <t>FILIPE</t>
  </si>
  <si>
    <t>MME FILIPE SANDRINE</t>
  </si>
  <si>
    <t>0950572f@ac-versailles.fr</t>
  </si>
  <si>
    <t>HUGO (VICTOR HUGO) maternelle ERMONT</t>
  </si>
  <si>
    <t>0950307T</t>
  </si>
  <si>
    <t>01 34 15 04 52</t>
  </si>
  <si>
    <t>GODIN</t>
  </si>
  <si>
    <t>MME GODIN DELPHINE</t>
  </si>
  <si>
    <t>0950307t@ac-versailles.fr</t>
  </si>
  <si>
    <t>HUGO 1 (VICTOR HUGO 1) élémentaire ERMONT</t>
  </si>
  <si>
    <t>0950308U</t>
  </si>
  <si>
    <t>RUE E. BRANLY</t>
  </si>
  <si>
    <t>01 34 14 72 89</t>
  </si>
  <si>
    <t>PEYRUSAUBES</t>
  </si>
  <si>
    <t>MME PEYRUSAUBES CELINE</t>
  </si>
  <si>
    <t>0950308u@ac-versailles.fr</t>
  </si>
  <si>
    <t>HUGO 2 (VICTOR HUGO 2) élémentaire ERMONT</t>
  </si>
  <si>
    <t>0950719R</t>
  </si>
  <si>
    <t>LE PLESSIS-BOUCHARD</t>
  </si>
  <si>
    <t>3 TER RUE P. BROSSOLETTE</t>
  </si>
  <si>
    <t>01 34 14 81 29</t>
  </si>
  <si>
    <t>LISZKA</t>
  </si>
  <si>
    <t>MME LISZKA FANNY</t>
  </si>
  <si>
    <t>0950719r@ac-versailles.fr</t>
  </si>
  <si>
    <t>FRANK (ANNE FRANK) maternelle LE PLESSIS-BOUCHARD</t>
  </si>
  <si>
    <t>0950324L</t>
  </si>
  <si>
    <t>FREDERIC GAILLARDET</t>
  </si>
  <si>
    <t>6 RUE ALEXOPOULOS</t>
  </si>
  <si>
    <t>01 34 14 11 59</t>
  </si>
  <si>
    <t>MATEU</t>
  </si>
  <si>
    <t>AURELIEN</t>
  </si>
  <si>
    <t>M.  MATEU AURELIEN</t>
  </si>
  <si>
    <t>0950324l@ac-versailles.fr</t>
  </si>
  <si>
    <t>GAILLARDET (FREDERIC GAILLARDET) élémentaire LE PLESSIS-BOUCHARD</t>
  </si>
  <si>
    <t>0951378G</t>
  </si>
  <si>
    <t>LES HAUTS DE SAINT NICOLAS</t>
  </si>
  <si>
    <t>RUE PASTEUR</t>
  </si>
  <si>
    <t>01 34 13 91 22</t>
  </si>
  <si>
    <t>MIR</t>
  </si>
  <si>
    <t>NAWALE</t>
  </si>
  <si>
    <t>MME MIR NAWALE</t>
  </si>
  <si>
    <t>0951378g@ac-versailles.fr</t>
  </si>
  <si>
    <t>NICOLAS (LES HAUTS DE SAINT NICOLAS) maternelle LE PLESSIS-BOUCHARD</t>
  </si>
  <si>
    <t>0950325M</t>
  </si>
  <si>
    <t>SAINT -EXUPERY</t>
  </si>
  <si>
    <t>10 RUE ALEXOPOULOS</t>
  </si>
  <si>
    <t>01 34 15 95 35</t>
  </si>
  <si>
    <t>BERTRAND</t>
  </si>
  <si>
    <t>MME BERTRAND VERONIQUE</t>
  </si>
  <si>
    <t>0950325m@ac-versailles.fr</t>
  </si>
  <si>
    <t>EXUPERY (SAINT -EXUPERY) élémentaire LE PLESSIS-BOUCHARD</t>
  </si>
  <si>
    <t>0950577L</t>
  </si>
  <si>
    <t>CADET ROUSSELLE</t>
  </si>
  <si>
    <t>SAINT-LEU-LA-FORET</t>
  </si>
  <si>
    <t>PLACE FOCH</t>
  </si>
  <si>
    <t>01 39 60 19 01</t>
  </si>
  <si>
    <t>DESACTES</t>
  </si>
  <si>
    <t>MME DESACTES PASCALE</t>
  </si>
  <si>
    <t>0950577l@ac-versailles.fr</t>
  </si>
  <si>
    <t>ROUSSELLE (CADET ROUSSELLE) maternelle SAINT-LEU-LA-FORET</t>
  </si>
  <si>
    <t>0950327P</t>
  </si>
  <si>
    <t>FOCH</t>
  </si>
  <si>
    <t>1 PLACE FOCH</t>
  </si>
  <si>
    <t>01 39 60 07 94</t>
  </si>
  <si>
    <t>DECAMPS</t>
  </si>
  <si>
    <t>FREDERIC</t>
  </si>
  <si>
    <t>M.  DECAMPS FREDERIC</t>
  </si>
  <si>
    <t>0950327p@ac-versailles.fr</t>
  </si>
  <si>
    <t>FOCH (FOCH) élémentaire SAINT-LEU-LA-FORET</t>
  </si>
  <si>
    <t>0951410S</t>
  </si>
  <si>
    <t>RUE DU PLESSIS</t>
  </si>
  <si>
    <t>01 34 14 66 35</t>
  </si>
  <si>
    <t>BOGANSKI</t>
  </si>
  <si>
    <t>SONIA</t>
  </si>
  <si>
    <t>MME BOGANSKI SONIA</t>
  </si>
  <si>
    <t>0951410s@ac-versailles.fr</t>
  </si>
  <si>
    <t>PREVERT (JACQUES PREVERT) maternelle SAINT-LEU-LA-FORET</t>
  </si>
  <si>
    <t>0951653F</t>
  </si>
  <si>
    <t>2 RUE DES FONTENELLES</t>
  </si>
  <si>
    <t>01 39 60 60 40</t>
  </si>
  <si>
    <t>MME DA SILVA SOPHIE</t>
  </si>
  <si>
    <t>0951653f@ac-versailles.fr</t>
  </si>
  <si>
    <t>PREVERT (JACQUES PREVERT) élémentaire SAINT-LEU-LA-FORET</t>
  </si>
  <si>
    <t>0951713W</t>
  </si>
  <si>
    <t>PLACE DE WENDLINGEN</t>
  </si>
  <si>
    <t>01 39 95 84 52</t>
  </si>
  <si>
    <t>PETIT-LOURS</t>
  </si>
  <si>
    <t>MME PETIT-LOURS MURIEL</t>
  </si>
  <si>
    <t>0951713w@ac-versailles.fr</t>
  </si>
  <si>
    <t>VILLAGE (LE VILLAGE) maternelle SAINT-LEU-LA-FORET</t>
  </si>
  <si>
    <t>0950326N</t>
  </si>
  <si>
    <t>MARCEL PAGNOL</t>
  </si>
  <si>
    <t>2 RUE EMILE BONNET</t>
  </si>
  <si>
    <t>01 39 95 39 97</t>
  </si>
  <si>
    <t>LEMONNIER</t>
  </si>
  <si>
    <t>M.  LEMONNIER SONIA</t>
  </si>
  <si>
    <t>0950326n@ac-versailles.fr</t>
  </si>
  <si>
    <t>PAGNOL (MARCEL PAGNOL) élémentaire SAINT-LEU-LA-FORET</t>
  </si>
  <si>
    <t>0950328R</t>
  </si>
  <si>
    <t>42 RUE DE VERDUN</t>
  </si>
  <si>
    <t>01 34 13 28 89</t>
  </si>
  <si>
    <t>RAMOS-CROSSA</t>
  </si>
  <si>
    <t>OLGA</t>
  </si>
  <si>
    <t>MME RAMOS-CROSSA OLGA</t>
  </si>
  <si>
    <t>0950328r@ac-versailles.fr</t>
  </si>
  <si>
    <t>CURIE (MARIE CURIE) élémentaire SAINT-LEU-LA-FORET</t>
  </si>
  <si>
    <t>0950578M</t>
  </si>
  <si>
    <t>01 30 40 81 32</t>
  </si>
  <si>
    <t>YAHYA</t>
  </si>
  <si>
    <t>FARID</t>
  </si>
  <si>
    <t>M.  YAHYA FARID</t>
  </si>
  <si>
    <t>0950578m@ac-versailles.fr</t>
  </si>
  <si>
    <t>CURIE (MARIE CURIE) maternelle SAINT-LEU-LA-FORET</t>
  </si>
  <si>
    <t>0951453N</t>
  </si>
  <si>
    <t>0952018C</t>
  </si>
  <si>
    <t xml:space="preserve">FOSSES </t>
  </si>
  <si>
    <t>CHAUMONTEL</t>
  </si>
  <si>
    <t>1 RUE DU TERTRE</t>
  </si>
  <si>
    <t>HUMBERT</t>
  </si>
  <si>
    <t>MME HUMBERT MYRIAM</t>
  </si>
  <si>
    <t>0951453n@ac-versailles.fr</t>
  </si>
  <si>
    <t>CHAUMONTEL (CHAUMONTEL) maternelle CHAUMONTEL</t>
  </si>
  <si>
    <t>0950464N</t>
  </si>
  <si>
    <t>VAL D'YSIEUX</t>
  </si>
  <si>
    <t>3 RUE DU TERTRE</t>
  </si>
  <si>
    <t>01 34 71 02 54</t>
  </si>
  <si>
    <t>JULIE</t>
  </si>
  <si>
    <t>MME DA SILVA JULIE</t>
  </si>
  <si>
    <t>0950464n@ac-versailles.fr</t>
  </si>
  <si>
    <t>YSIEUX (VAL D'YSIEUX) élémentaire CHAUMONTEL</t>
  </si>
  <si>
    <t>0950466R</t>
  </si>
  <si>
    <t>GONESSE</t>
  </si>
  <si>
    <t>LAURENCE DUBOCQ</t>
  </si>
  <si>
    <t>CHENNEVIERES-LES-LOUVRES</t>
  </si>
  <si>
    <t>5 PLACE DE L'EGLISE</t>
  </si>
  <si>
    <t>01 34 72 67 32</t>
  </si>
  <si>
    <t>FREULET</t>
  </si>
  <si>
    <t>MATTHIEU</t>
  </si>
  <si>
    <t>M.  FREULET MATTHIEU</t>
  </si>
  <si>
    <t>0950466r@ac-versailles.fr</t>
  </si>
  <si>
    <t>CHENNEVIERES-LES-LOUVRES () primaire CHENNEVIERES-LES-LOUVRES</t>
  </si>
  <si>
    <t>0951157S</t>
  </si>
  <si>
    <t>FONTENAY-EN-PARISIS</t>
  </si>
  <si>
    <t>RUE ACHILLE ANTHEAUME</t>
  </si>
  <si>
    <t>01 34 71 81 02</t>
  </si>
  <si>
    <t>LIOT</t>
  </si>
  <si>
    <t>MME LIOT DELPHINE</t>
  </si>
  <si>
    <t>0951157s@ac-versailles.fr</t>
  </si>
  <si>
    <t>DOLTO (FRANCOISE DOLTO) maternelle FONTENAY-EN-PARISIS</t>
  </si>
  <si>
    <t>0951116X</t>
  </si>
  <si>
    <t>LES HIRONDELLES</t>
  </si>
  <si>
    <t>6 PLACE DE STALINGRAD</t>
  </si>
  <si>
    <t>01 34 71 17 05</t>
  </si>
  <si>
    <t>COCHET</t>
  </si>
  <si>
    <t>JEAN-FRANCOIS</t>
  </si>
  <si>
    <t>M.  COCHET JEAN-FRANCOIS</t>
  </si>
  <si>
    <t>0951116x@ac-versailles.fr</t>
  </si>
  <si>
    <t>HIRONDELLES (LES HIRONDELLES) élémentaire FONTENAY-EN-PARISIS</t>
  </si>
  <si>
    <t>0950468T</t>
  </si>
  <si>
    <t>ALEXANDRE DUMAS</t>
  </si>
  <si>
    <t>FOSSES</t>
  </si>
  <si>
    <t>6 RUE DE LA MAIRIE</t>
  </si>
  <si>
    <t>01 34 72 47 83</t>
  </si>
  <si>
    <t>LARRETA GARDE</t>
  </si>
  <si>
    <t>MME LARRETA GARDE MORGANE</t>
  </si>
  <si>
    <t>0950468t@ac-versailles.fr</t>
  </si>
  <si>
    <t>DUMAS (ALEXANDRE DUMAS) primaire FOSSES</t>
  </si>
  <si>
    <t>0951106L</t>
  </si>
  <si>
    <t>AVENUE DE LA HAUTE GREVE</t>
  </si>
  <si>
    <t>01 34 72 99 92</t>
  </si>
  <si>
    <t>DUFOUR</t>
  </si>
  <si>
    <t>MME DUFOUR CAROLINE</t>
  </si>
  <si>
    <t>0951106l@ac-versailles.fr</t>
  </si>
  <si>
    <t>DAUDET (ALPHONSE DAUDET) maternelle FOSSES</t>
  </si>
  <si>
    <t>0951137V</t>
  </si>
  <si>
    <t>01 34 72 98 91</t>
  </si>
  <si>
    <t>COLLEAUX</t>
  </si>
  <si>
    <t>MME COLLEAUX AURELIE</t>
  </si>
  <si>
    <t>0951137v@ac-versailles.fr</t>
  </si>
  <si>
    <t>DAUDET (ALPHONSE DAUDET) élémentaire FOSSES</t>
  </si>
  <si>
    <t>0951173J</t>
  </si>
  <si>
    <t>FREDERIC MISTRAL</t>
  </si>
  <si>
    <t>AVENUE FRANZ LISZT</t>
  </si>
  <si>
    <t>01 34 72 21 90</t>
  </si>
  <si>
    <t>LYONNET</t>
  </si>
  <si>
    <t>CINDY</t>
  </si>
  <si>
    <t>MME LYONNET CINDY</t>
  </si>
  <si>
    <t>0951173j@ac-versailles.fr</t>
  </si>
  <si>
    <t>MISTRAL (FREDERIC MISTRAL) élémentaire FOSSES</t>
  </si>
  <si>
    <t>0951259C</t>
  </si>
  <si>
    <t>20 AVENUE FRANZ LISZT</t>
  </si>
  <si>
    <t>01 34 72 50 22</t>
  </si>
  <si>
    <t>DONNAY</t>
  </si>
  <si>
    <t>MME DONNAY VIRGINIE</t>
  </si>
  <si>
    <t>0951259c@ac-versailles.fr</t>
  </si>
  <si>
    <t>MISTRAL (FREDERIC MISTRAL) maternelle FOSSES</t>
  </si>
  <si>
    <t>0950470V</t>
  </si>
  <si>
    <t>HENRI BARBUSSE</t>
  </si>
  <si>
    <t>26 AVENUE HENRI BARBUSSE</t>
  </si>
  <si>
    <t>01 34 72 98 33</t>
  </si>
  <si>
    <t>CLEMENT</t>
  </si>
  <si>
    <t>M.  LARRETA GARDE CLEMENT</t>
  </si>
  <si>
    <t>0950470v@ac-versailles.fr</t>
  </si>
  <si>
    <t>BARBUSSE (HENRI BARBUSSE) élémentaire FOSSES</t>
  </si>
  <si>
    <t>0950776C</t>
  </si>
  <si>
    <t>LA FONTAINE</t>
  </si>
  <si>
    <t>RUE DE LA HAIE AU MARECHAL</t>
  </si>
  <si>
    <t>01 34 72 99 64</t>
  </si>
  <si>
    <t>BAILLEUL</t>
  </si>
  <si>
    <t>MME BAILLEUL LINDA</t>
  </si>
  <si>
    <t>0950776c@ac-versailles.fr</t>
  </si>
  <si>
    <t>FONTAINE (LA FONTAINE) maternelle FOSSES</t>
  </si>
  <si>
    <t>0950662D</t>
  </si>
  <si>
    <t>ALAIN FOURNIER</t>
  </si>
  <si>
    <t>LE PLESSIS-LUZARCHES</t>
  </si>
  <si>
    <t>CHEMIN DU FOUR A CHAUX</t>
  </si>
  <si>
    <t>01 34 71 01 52</t>
  </si>
  <si>
    <t>KOZLOFF</t>
  </si>
  <si>
    <t>MME KOZLOFF STEPHANIE</t>
  </si>
  <si>
    <t>0950662d@ac-versailles.fr</t>
  </si>
  <si>
    <t>FOURNIER (ALAIN FOURNIER) primaire LE PLESSIS-LUZARCHES</t>
  </si>
  <si>
    <t>0951952F</t>
  </si>
  <si>
    <t>COTTAGE DELACROIX</t>
  </si>
  <si>
    <t>LOUVRES</t>
  </si>
  <si>
    <t>27 BIS RUE DE BONN</t>
  </si>
  <si>
    <t>01 34 68 17 70</t>
  </si>
  <si>
    <t>LEYGUES</t>
  </si>
  <si>
    <t>MME LEYGUES FRANCOISE</t>
  </si>
  <si>
    <t>0951952f@ac-versailles.fr</t>
  </si>
  <si>
    <t>DELACROIX (COTTAGE DELACROIX) maternelle LOUVRES</t>
  </si>
  <si>
    <t>0951203S</t>
  </si>
  <si>
    <t>GEORGES SEURAT</t>
  </si>
  <si>
    <t>SQUARE GEORGES SEURAT</t>
  </si>
  <si>
    <t>01 34 68 89 27</t>
  </si>
  <si>
    <t>ABIVEN</t>
  </si>
  <si>
    <t>MARLENE</t>
  </si>
  <si>
    <t>MME ABIVEN MARLENE</t>
  </si>
  <si>
    <t>0951203s@ac-versailles.fr</t>
  </si>
  <si>
    <t>SEURAT (GEORGES SEURAT) maternelle LOUVRES</t>
  </si>
  <si>
    <t>0951744E</t>
  </si>
  <si>
    <t>LA FONTAINE STE GENEVIEVE</t>
  </si>
  <si>
    <t>10 SQUARE DE MADRID</t>
  </si>
  <si>
    <t>01 34 72 29 44</t>
  </si>
  <si>
    <t>FRUMEN</t>
  </si>
  <si>
    <t>MME FRUMEN AURELIE</t>
  </si>
  <si>
    <t>0951744e@ac-versailles.fr</t>
  </si>
  <si>
    <t>GENEVIEVE (LA FONTAINE STE GENEVIEVE) élémentaire LOUVRES</t>
  </si>
  <si>
    <t>0951073A</t>
  </si>
  <si>
    <t>LE BOUTEILLER</t>
  </si>
  <si>
    <t>ALLEE MATISSE</t>
  </si>
  <si>
    <t>01 34 68 89 34</t>
  </si>
  <si>
    <t>FORESTIER</t>
  </si>
  <si>
    <t>MME FORESTIER MYRIAM</t>
  </si>
  <si>
    <t>0951073a@ac-versailles.fr</t>
  </si>
  <si>
    <t>BOUTEILLER (LE BOUTEILLER) maternelle LOUVRES</t>
  </si>
  <si>
    <t>0951072Z</t>
  </si>
  <si>
    <t>LE BOUTEILLIER</t>
  </si>
  <si>
    <t>1 ALLEE HENRI MATISSE</t>
  </si>
  <si>
    <t>01 34 68 89 35</t>
  </si>
  <si>
    <t>BONNEVILLE</t>
  </si>
  <si>
    <t>SYLVIANE</t>
  </si>
  <si>
    <t>MME BONNEVILLE SYLVIANE</t>
  </si>
  <si>
    <t>0951072z@ac-versailles.fr</t>
  </si>
  <si>
    <t>BOUTEILLIER (LE BOUTEILLIER) élémentaire LOUVRES</t>
  </si>
  <si>
    <t>0950560T</t>
  </si>
  <si>
    <t>LE MOULIN</t>
  </si>
  <si>
    <t>RUE DES MARLOTS</t>
  </si>
  <si>
    <t>01 34 72 29 55</t>
  </si>
  <si>
    <t>METARD</t>
  </si>
  <si>
    <t>MARIE-HELENE</t>
  </si>
  <si>
    <t>MME METARD MARIE-HELENE</t>
  </si>
  <si>
    <t>0950560t@ac-versailles.fr</t>
  </si>
  <si>
    <t>MOULIN (LE MOULIN) maternelle LOUVRES</t>
  </si>
  <si>
    <t>0951131N</t>
  </si>
  <si>
    <t>01 34 68 89 26</t>
  </si>
  <si>
    <t>BONVALLET</t>
  </si>
  <si>
    <t>MME BONVALLET BRIGITTE</t>
  </si>
  <si>
    <t>0951131n@ac-versailles.fr</t>
  </si>
  <si>
    <t>MOULIN (LE MOULIN) élémentaire LOUVRES</t>
  </si>
  <si>
    <t>0952229G</t>
  </si>
  <si>
    <t>UNIVERSALIS</t>
  </si>
  <si>
    <t>12 AVENUE CHARLES DE GAULLE</t>
  </si>
  <si>
    <t>01 34 09 93 08</t>
  </si>
  <si>
    <t>PEGGY</t>
  </si>
  <si>
    <t>MME MICHEL PEGGY</t>
  </si>
  <si>
    <t>0952229g@ac-versailles.fr</t>
  </si>
  <si>
    <t>UNIVERSALIS (UNIVERSALIS) primaire LOUVRES</t>
  </si>
  <si>
    <t>0951029C</t>
  </si>
  <si>
    <t>LUZARCHES</t>
  </si>
  <si>
    <t>17 RUE DES SELLIERS</t>
  </si>
  <si>
    <t>01 34 71 00 77</t>
  </si>
  <si>
    <t>TISSIER</t>
  </si>
  <si>
    <t>MME TISSIER PASCALE</t>
  </si>
  <si>
    <t>0951029c@ac-versailles.fr</t>
  </si>
  <si>
    <t>JOUVET (LOUIS JOUVET) élémentaire LUZARCHES</t>
  </si>
  <si>
    <t>0950559S</t>
  </si>
  <si>
    <t>ROSEMONDE GERARD</t>
  </si>
  <si>
    <t>PLACE DE LA GARENNE</t>
  </si>
  <si>
    <t>01 34 71 20 90</t>
  </si>
  <si>
    <t>BILLEBAULT</t>
  </si>
  <si>
    <t>MME BILLEBAULT EVA</t>
  </si>
  <si>
    <t>0950559s@ac-versailles.fr</t>
  </si>
  <si>
    <t>GERARD (ROSEMONDE GERARD) maternelle LUZARCHES</t>
  </si>
  <si>
    <t>0950125V</t>
  </si>
  <si>
    <t>ANDRE JUMENTIER</t>
  </si>
  <si>
    <t>MAREIL-EN-FRANCE</t>
  </si>
  <si>
    <t>6 RUE NEUVE</t>
  </si>
  <si>
    <t>01 34 71 15 93</t>
  </si>
  <si>
    <t>FERIGO</t>
  </si>
  <si>
    <t>MME FERIGO CHRISTELLE</t>
  </si>
  <si>
    <t>0950125v@ac-versailles.fr</t>
  </si>
  <si>
    <t>JUMENTIER (ANDRE JUMENTIER) primaire MAREIL-EN-FRANCE</t>
  </si>
  <si>
    <t>0950475A</t>
  </si>
  <si>
    <t>BOIS MAILLARD</t>
  </si>
  <si>
    <t>MARLY-LA-VILLE</t>
  </si>
  <si>
    <t>ALLEE DES TILLEULS</t>
  </si>
  <si>
    <t>01 34 72 43 69</t>
  </si>
  <si>
    <t>DUPONT</t>
  </si>
  <si>
    <t>M.  DUPONT BERTRAND</t>
  </si>
  <si>
    <t>0950475a@ac-versailles.fr</t>
  </si>
  <si>
    <t>MAILLARD (BOIS MAILLARD) élémentaire MARLY-LA-VILLE</t>
  </si>
  <si>
    <t>0951413V</t>
  </si>
  <si>
    <t>LA GARENNE</t>
  </si>
  <si>
    <t>RUE DE LA GARENNE</t>
  </si>
  <si>
    <t>01 34 72 34 14</t>
  </si>
  <si>
    <t>OTTO</t>
  </si>
  <si>
    <t>ANNICK</t>
  </si>
  <si>
    <t>MME OTTO ANNICK</t>
  </si>
  <si>
    <t>0951413v@ac-versailles.fr</t>
  </si>
  <si>
    <t>GARENNE (LA GARENNE) maternelle MARLY-LA-VILLE</t>
  </si>
  <si>
    <t>0951421D</t>
  </si>
  <si>
    <t>01 34 72 31 70</t>
  </si>
  <si>
    <t>MME LAURENT VALERIE</t>
  </si>
  <si>
    <t>0951421d@ac-versailles.fr</t>
  </si>
  <si>
    <t>GARENNE (LA GARENNE) élémentaire MARLY-LA-VILLE</t>
  </si>
  <si>
    <t>0951260D</t>
  </si>
  <si>
    <t>LE BOIS MAILLARD</t>
  </si>
  <si>
    <t>RUE DES TILLEULS</t>
  </si>
  <si>
    <t>01 34 72 20 94</t>
  </si>
  <si>
    <t>ROLLIN</t>
  </si>
  <si>
    <t>MME ROLLIN ISABELLE</t>
  </si>
  <si>
    <t>0951260d@ac-versailles.fr</t>
  </si>
  <si>
    <t>MAILLARD (LE BOIS MAILLARD) maternelle MARLY-LA-VILLE</t>
  </si>
  <si>
    <t>0950473Y</t>
  </si>
  <si>
    <t>LE BOURG</t>
  </si>
  <si>
    <t>38 RUE GABRIEL PERI</t>
  </si>
  <si>
    <t>01 34 72 32 70</t>
  </si>
  <si>
    <t>URBANIK</t>
  </si>
  <si>
    <t>MME URBANIK ISABELLE</t>
  </si>
  <si>
    <t>0950473y@ac-versailles.fr</t>
  </si>
  <si>
    <t>BOURG (LE BOURG) élémentaire MARLY-LA-VILLE</t>
  </si>
  <si>
    <t>0951640S</t>
  </si>
  <si>
    <t>56 RUE GABRIEL PERI</t>
  </si>
  <si>
    <t>01 34 72 78 79</t>
  </si>
  <si>
    <t>BENCHETRIT</t>
  </si>
  <si>
    <t>MME BENCHETRIT SANDRINE</t>
  </si>
  <si>
    <t>0951640s@ac-versailles.fr</t>
  </si>
  <si>
    <t>BOURG (LE BOURG) maternelle MARLY-LA-VILLE</t>
  </si>
  <si>
    <t>0950130A</t>
  </si>
  <si>
    <t>BOIS DU COUDRAY</t>
  </si>
  <si>
    <t>PUISEUX-EN-FRANCE</t>
  </si>
  <si>
    <t>RUE DES PAVOTS</t>
  </si>
  <si>
    <t>01 34 72 85 23</t>
  </si>
  <si>
    <t>DURAES</t>
  </si>
  <si>
    <t>SYLVIA</t>
  </si>
  <si>
    <t>MME DURAES SYLVIA</t>
  </si>
  <si>
    <t>0950130a@ac-versailles.fr</t>
  </si>
  <si>
    <t>COUDRAY (BOIS DU COUDRAY) primaire PUISEUX-EN-FRANCE</t>
  </si>
  <si>
    <t>0951174K</t>
  </si>
  <si>
    <t>IMPASSE MARCEL PAGNOL</t>
  </si>
  <si>
    <t>01 34 72 75 81</t>
  </si>
  <si>
    <t>LEMAIRE</t>
  </si>
  <si>
    <t>MME LEMAIRE VALERIE</t>
  </si>
  <si>
    <t>0951174k@ac-versailles.fr</t>
  </si>
  <si>
    <t>PAGNOL (MARCEL PAGNOL) primaire PUISEUX-EN-FRANCE</t>
  </si>
  <si>
    <t>0951111S</t>
  </si>
  <si>
    <t>ANTOINE DE SAINT EXUPERY</t>
  </si>
  <si>
    <t>ROISSY-EN-FRANCE</t>
  </si>
  <si>
    <t>11 RUE DORVAL</t>
  </si>
  <si>
    <t>01 34 29 90 99</t>
  </si>
  <si>
    <t>WAGER</t>
  </si>
  <si>
    <t>MME WAGER LAETITIA</t>
  </si>
  <si>
    <t>0951111s@ac-versailles.fr</t>
  </si>
  <si>
    <t>EXUPERY (ANTOINE DE ST EXUPERY) maternelle ROISSY-EN-FRANCE</t>
  </si>
  <si>
    <t>0951118Z</t>
  </si>
  <si>
    <t>JEAN MERMOZ</t>
  </si>
  <si>
    <t>42 RUE HOUDART</t>
  </si>
  <si>
    <t>01 34 29 90 95</t>
  </si>
  <si>
    <t>AUGUSTIN</t>
  </si>
  <si>
    <t>MICHAEL</t>
  </si>
  <si>
    <t>M. AUGUSTIN MICHAEL</t>
  </si>
  <si>
    <t>0951118z@ac-versailles.fr</t>
  </si>
  <si>
    <t>MERMOZ (JEAN MERMOZ) primaire ROISSY-EN-FRANCE</t>
  </si>
  <si>
    <t>0950480F</t>
  </si>
  <si>
    <t>JANE DU CHESNE</t>
  </si>
  <si>
    <t>SAINT-WITZ</t>
  </si>
  <si>
    <t>RUE DES MOULINS A VENT</t>
  </si>
  <si>
    <t>01 34 68 36 57</t>
  </si>
  <si>
    <t>COSSON</t>
  </si>
  <si>
    <t>M.  COSSON FRANCOIS</t>
  </si>
  <si>
    <t>0950480f@ac-versailles.fr</t>
  </si>
  <si>
    <t>CHESNE (JANE DU CHESNE) primaire SAINT-WITZ</t>
  </si>
  <si>
    <t>0950974T</t>
  </si>
  <si>
    <t>LE COLOMBIER</t>
  </si>
  <si>
    <t>SURVILLIERS</t>
  </si>
  <si>
    <t>RUE DU COLOMBIER</t>
  </si>
  <si>
    <t>01 34 68 37 96</t>
  </si>
  <si>
    <t>BUCAILLE</t>
  </si>
  <si>
    <t>JOHANNE</t>
  </si>
  <si>
    <t>MME BUCAILLE JOHANNE</t>
  </si>
  <si>
    <t>0950974t@ac-versailles.fr</t>
  </si>
  <si>
    <t>COLOMBIER (LE COLOMBIER) maternelle SURVILLIERS</t>
  </si>
  <si>
    <t>0951087R</t>
  </si>
  <si>
    <t>01 34 68 37 97</t>
  </si>
  <si>
    <t>Mme</t>
  </si>
  <si>
    <t>BEGNIC</t>
  </si>
  <si>
    <t>Mme BEGNIC ELODIE</t>
  </si>
  <si>
    <t>0951087r@ac-versailles.fr</t>
  </si>
  <si>
    <t>COLOMBIER (LE COLOMBIER) élémentaire SURVILLIERS</t>
  </si>
  <si>
    <t>0951261E</t>
  </si>
  <si>
    <t>LE JARDIN FREMIN</t>
  </si>
  <si>
    <t>RUE DU GUE</t>
  </si>
  <si>
    <t>01 34 68 32 30</t>
  </si>
  <si>
    <t>IMBAUD</t>
  </si>
  <si>
    <t>MME IMBAUD ISABELLE</t>
  </si>
  <si>
    <t>0951261e@ac-versailles.fr</t>
  </si>
  <si>
    <t>FREMIN (LE JARDIN FREMIN) maternelle SURVILLIERS</t>
  </si>
  <si>
    <t>0950482H</t>
  </si>
  <si>
    <t>1 RUE JEAN JAURES</t>
  </si>
  <si>
    <t>01 34 68 37 37</t>
  </si>
  <si>
    <t>BOBOEUF</t>
  </si>
  <si>
    <t>ODILE</t>
  </si>
  <si>
    <t>MME BOBOEUF ODILE</t>
  </si>
  <si>
    <t>0950482h@ac-versailles.fr</t>
  </si>
  <si>
    <t>ROLLAND (ROMAIN ROLLAND) élémentaire SURVILLIERS</t>
  </si>
  <si>
    <t>0950485L</t>
  </si>
  <si>
    <t>GEORGES BRASSENS</t>
  </si>
  <si>
    <t>VEMARS</t>
  </si>
  <si>
    <t>2 RUE DU VERT BUISSON</t>
  </si>
  <si>
    <t>01 34 68 31 60</t>
  </si>
  <si>
    <t>LASALLE</t>
  </si>
  <si>
    <t>MANON</t>
  </si>
  <si>
    <t>MME LASALLE MANON</t>
  </si>
  <si>
    <t>0950485l@ac-versailles.fr</t>
  </si>
  <si>
    <t>BRASSENS (GEORGES BRASSENS) élémentaire VEMARS</t>
  </si>
  <si>
    <t>0951235B</t>
  </si>
  <si>
    <t>RUE DU VERT BUISSON</t>
  </si>
  <si>
    <t>01 34 68 26 43</t>
  </si>
  <si>
    <t>INGRID</t>
  </si>
  <si>
    <t>MME GUILBERT INGRID</t>
  </si>
  <si>
    <t>0951235b@ac-versailles.fr</t>
  </si>
  <si>
    <t>BRASSENS (GEORGES BRASSENS) maternelle VEMARS</t>
  </si>
  <si>
    <t>0950488P</t>
  </si>
  <si>
    <t>VILLERON</t>
  </si>
  <si>
    <t>8 RUE SAINT GERMAIN</t>
  </si>
  <si>
    <t>01 34 68 85 85</t>
  </si>
  <si>
    <t>DINTZNER</t>
  </si>
  <si>
    <t>MME DINTZNER CLAIRE</t>
  </si>
  <si>
    <t>0950488p@ac-versailles.fr</t>
  </si>
  <si>
    <t>HIRONDELLES (LES HIRONDELLES) primaire VILLERON</t>
  </si>
  <si>
    <t>0950090G</t>
  </si>
  <si>
    <t>0952121P</t>
  </si>
  <si>
    <t>FRANCONVILLE</t>
  </si>
  <si>
    <t>ALSACE LORRAINE</t>
  </si>
  <si>
    <t>CORMEILLES-EN-PARISIS</t>
  </si>
  <si>
    <t>2 IMPASSE DE REIMS</t>
  </si>
  <si>
    <t>01 39 97 21 98</t>
  </si>
  <si>
    <t>DRAPEAU</t>
  </si>
  <si>
    <t>MARIE-AUDE</t>
  </si>
  <si>
    <t>MME DRAPEAU MARIE-AUDE</t>
  </si>
  <si>
    <t>0950090g@ac-versailles.fr</t>
  </si>
  <si>
    <t>LORRAINE (ALSACE LORRAINE) élémentaire CORMEILLES-EN-PARISIS</t>
  </si>
  <si>
    <t>0950606T</t>
  </si>
  <si>
    <t>IMPASSE DE REIMS</t>
  </si>
  <si>
    <t>01 39 97 27 75</t>
  </si>
  <si>
    <t>SCHLEMMER</t>
  </si>
  <si>
    <t>MME SCHLEMMER LAETITIA</t>
  </si>
  <si>
    <t>0950606t@ac-versailles.fr</t>
  </si>
  <si>
    <t>LORRAINE (ALSACE LORRAINE) maternelle CORMEILLES-EN-PARISIS</t>
  </si>
  <si>
    <t>0950091H</t>
  </si>
  <si>
    <t>22 RUE MOLIERE</t>
  </si>
  <si>
    <t>GUERREIRO</t>
  </si>
  <si>
    <t>REMI</t>
  </si>
  <si>
    <t>M. GUERREIRO REMI</t>
  </si>
  <si>
    <t>0950091h@ac-versailles.fr</t>
  </si>
  <si>
    <t>FERRY (JULES FERRY) primaire CORMEILLES-EN-PARISIS</t>
  </si>
  <si>
    <t>0952221Y</t>
  </si>
  <si>
    <t>33 RUE JULES VERNE</t>
  </si>
  <si>
    <t>01 39 64 91 42</t>
  </si>
  <si>
    <t>HORDENNEAU</t>
  </si>
  <si>
    <t>ALINE</t>
  </si>
  <si>
    <t>MME HORDENNEAU ALINE</t>
  </si>
  <si>
    <t>0952221Y@ac-versailles.fr</t>
  </si>
  <si>
    <t>VERNE (JULES VERNE) primaire CORMEILLES-EN-PARISIS</t>
  </si>
  <si>
    <t>0952006P</t>
  </si>
  <si>
    <t>LE NOYER DE L' IMAGE</t>
  </si>
  <si>
    <t>25 RUE DU NOYER DE L'IMAGE</t>
  </si>
  <si>
    <t>01 39 97 14 31</t>
  </si>
  <si>
    <t>JOBIN</t>
  </si>
  <si>
    <t>MME JOBIN MARIE-AUDE</t>
  </si>
  <si>
    <t>0952006p@ac-versailles.fr</t>
  </si>
  <si>
    <t>IMAGE (NOYER DE L IMAGE) primaire CORMEILLES-EN-PARISIS</t>
  </si>
  <si>
    <t>0951731R</t>
  </si>
  <si>
    <t>LES CHAMPS GUILLAUME</t>
  </si>
  <si>
    <t>RUE DES CHAMPS GUILLAUME</t>
  </si>
  <si>
    <t>01 39 78 67 84</t>
  </si>
  <si>
    <t>ALLAIN</t>
  </si>
  <si>
    <t>MME ALLAIN NATHALIE</t>
  </si>
  <si>
    <t>0951731r@ac-versailles.fr</t>
  </si>
  <si>
    <t>GUILLAUME (LES CHAMPS GUILLAUME) primaire CORMEILLES-EN-PARISIS</t>
  </si>
  <si>
    <t>0950087D</t>
  </si>
  <si>
    <t>MAURICE BERTEAUX 1</t>
  </si>
  <si>
    <t>1 AVENUE MAURICE BERTEAUX</t>
  </si>
  <si>
    <t>01 39 97 42 03</t>
  </si>
  <si>
    <t>ROIGNANT</t>
  </si>
  <si>
    <t>MME ROIGNANT CATHERINE</t>
  </si>
  <si>
    <t>0950087d@ac-versailles.fr</t>
  </si>
  <si>
    <t>BERTEAUX 1 (MAURICE BERTEAUX 1) élémentaire CORMEILLES-EN-PARISIS</t>
  </si>
  <si>
    <t>0950088E</t>
  </si>
  <si>
    <t>MAURICE BERTEAUX 2</t>
  </si>
  <si>
    <t>1 RUE MAURICE BERTEAUX</t>
  </si>
  <si>
    <t>01 39 97 42 53</t>
  </si>
  <si>
    <t>GREVEZ</t>
  </si>
  <si>
    <t>MME GREVEZ PEGGY</t>
  </si>
  <si>
    <t>0950088e@ac-versailles.fr</t>
  </si>
  <si>
    <t>BERTEAUX 2 (MAURICE BERTEAUX 2) élémentaire CORMEILLES-EN-PARISIS</t>
  </si>
  <si>
    <t>0952124T</t>
  </si>
  <si>
    <t>SAINT EXUPERY</t>
  </si>
  <si>
    <t>8 RUE A DE ST EXUPERY</t>
  </si>
  <si>
    <t>01 30 10 48 16</t>
  </si>
  <si>
    <t>BEUCHERIE</t>
  </si>
  <si>
    <t>MME BEUCHERIE STEPHANIE</t>
  </si>
  <si>
    <t>0952124t@ac-versailles.fr</t>
  </si>
  <si>
    <t>EXUPERY (SAINT EXUPERY) primaire CORMEILLES-EN-PARISIS</t>
  </si>
  <si>
    <t>0950604R</t>
  </si>
  <si>
    <t>THIBAULT CHABRAND</t>
  </si>
  <si>
    <t>8 RUE THIBAULT CHABRAND</t>
  </si>
  <si>
    <t>01 39 97 15 02</t>
  </si>
  <si>
    <t>PICARD</t>
  </si>
  <si>
    <t>MME PICARD LAETITIA</t>
  </si>
  <si>
    <t>0950604r@ac-versailles.fr</t>
  </si>
  <si>
    <t>CHABRAND (THIBAULT CHABRAND) maternelle CORMEILLES-EN-PARISIS</t>
  </si>
  <si>
    <t>0950959B</t>
  </si>
  <si>
    <t>VAL D'OR</t>
  </si>
  <si>
    <t>48 RUE DU VAL D'OR</t>
  </si>
  <si>
    <t>01 39 97 12 92</t>
  </si>
  <si>
    <t>MONTEIL</t>
  </si>
  <si>
    <t>MME MONTEIL VERONIQUE</t>
  </si>
  <si>
    <t>0950959b@ac-versailles.fr</t>
  </si>
  <si>
    <t>OR (VAL D'OR) maternelle CORMEILLES-EN-PARISIS</t>
  </si>
  <si>
    <t>0950738L</t>
  </si>
  <si>
    <t>BEL AIR</t>
  </si>
  <si>
    <t>10 RUELLE DU MOULIN</t>
  </si>
  <si>
    <t>01 39 32 68 01</t>
  </si>
  <si>
    <t>DEMONCHY</t>
  </si>
  <si>
    <t>JEANNE</t>
  </si>
  <si>
    <t>MME DEMONCHY JEANNE</t>
  </si>
  <si>
    <t>0950738l@ac-versailles.fr</t>
  </si>
  <si>
    <t>AIR (BEL AIR) maternelle FRANCONVILLE</t>
  </si>
  <si>
    <t>0950877M</t>
  </si>
  <si>
    <t>18 RUELLE DU MOULIN</t>
  </si>
  <si>
    <t>01 39 32 68 00</t>
  </si>
  <si>
    <t>BOUTICOURT</t>
  </si>
  <si>
    <t>MME BOUTICOURT FLORENCE</t>
  </si>
  <si>
    <t>0950877m@ac-versailles.fr</t>
  </si>
  <si>
    <t>AIR (BEL AIR) élémentaire FRANCONVILLE</t>
  </si>
  <si>
    <t>0950315B</t>
  </si>
  <si>
    <t>18 BOULEVARD MAURICE BERTEAUX</t>
  </si>
  <si>
    <t>01 39 32 68 51</t>
  </si>
  <si>
    <t>GARLANTEZEC</t>
  </si>
  <si>
    <t>MME GARLANTEZEC CHRISTELLE</t>
  </si>
  <si>
    <t>0950315b@ac-versailles.fr</t>
  </si>
  <si>
    <t>BUISSON (FERDINAND BUISSON) élémentaire FRANCONVILLE</t>
  </si>
  <si>
    <t>0950574H</t>
  </si>
  <si>
    <t>01 39 32 68 50</t>
  </si>
  <si>
    <t>GANTOU</t>
  </si>
  <si>
    <t>MME GANTOU LAURENCE</t>
  </si>
  <si>
    <t>0950574h@ac-versailles.fr</t>
  </si>
  <si>
    <t>BUISSON (FERDINAND BUISSON) maternelle FRANCONVILLE</t>
  </si>
  <si>
    <t>0952097N</t>
  </si>
  <si>
    <t>GARE-RENE WATRELOT</t>
  </si>
  <si>
    <t>RUE DU NOYER MULOT</t>
  </si>
  <si>
    <t>01 39 32 68 70</t>
  </si>
  <si>
    <t>LE BIHAN</t>
  </si>
  <si>
    <t>ANNELORE</t>
  </si>
  <si>
    <t>MME LE BIHAN ANNELORE</t>
  </si>
  <si>
    <t>0952097n@ac-versailles.fr</t>
  </si>
  <si>
    <t>WATRELOT (GARE-RENE WATRELOT) primaire FRANCONVILLE</t>
  </si>
  <si>
    <t>0952098P</t>
  </si>
  <si>
    <t>JEAN CARNOT</t>
  </si>
  <si>
    <t>47 BIS AVENUE CARNOT</t>
  </si>
  <si>
    <t>01 34 13 61 16</t>
  </si>
  <si>
    <t>ANGELINI</t>
  </si>
  <si>
    <t>M.  ANGELINI PHILIPPE</t>
  </si>
  <si>
    <t>0952098p@ac-versailles.fr</t>
  </si>
  <si>
    <t>CARNOT (JEAN CARNOT) élémentaire FRANCONVILLE</t>
  </si>
  <si>
    <t>0952243X</t>
  </si>
  <si>
    <t>01 34 13 61 71</t>
  </si>
  <si>
    <t>BRINGUIER</t>
  </si>
  <si>
    <t>MME BRINGUIER STEPHANIE</t>
  </si>
  <si>
    <t>0952243x@ac-versailles.fr</t>
  </si>
  <si>
    <t>0950318E</t>
  </si>
  <si>
    <t>6 RUE D'ERMONT</t>
  </si>
  <si>
    <t>01 39 32 68 10</t>
  </si>
  <si>
    <t>PRIGENT</t>
  </si>
  <si>
    <t>MICKAEL</t>
  </si>
  <si>
    <t>M.  PRIGENT MICKAEL</t>
  </si>
  <si>
    <t>0950318e@ac-versailles.fr</t>
  </si>
  <si>
    <t>FERRY (JULES FERRY) élémentaire FRANCONVILLE</t>
  </si>
  <si>
    <t>0950575J</t>
  </si>
  <si>
    <t>06 11 36 87 11</t>
  </si>
  <si>
    <t>VEYSSIERE</t>
  </si>
  <si>
    <t>MME VEYSSIERE NATHALIE</t>
  </si>
  <si>
    <t>0950575j@ac-versailles.fr</t>
  </si>
  <si>
    <t>FERRY (JULES FERRY) maternelle FRANCONVILLE</t>
  </si>
  <si>
    <t>0950693M</t>
  </si>
  <si>
    <t>LA COTE ROTIE</t>
  </si>
  <si>
    <t>1 RUE DE LA RENARDIERE</t>
  </si>
  <si>
    <t>01 34 15 13 31</t>
  </si>
  <si>
    <t>FERNEZ</t>
  </si>
  <si>
    <t>MME FERNEZ STEPHANIE</t>
  </si>
  <si>
    <t>0950693m@ac-versailles.fr</t>
  </si>
  <si>
    <t>ROTIE (LA COTE ROTIE) maternelle FRANCONVILLE</t>
  </si>
  <si>
    <t>0951283D</t>
  </si>
  <si>
    <t>LA FONTAINE BERTIN</t>
  </si>
  <si>
    <t>8 RUE DE L'HOSTELLERIE</t>
  </si>
  <si>
    <t>01 39 32 68 62</t>
  </si>
  <si>
    <t>ESTEVES DE CAMPO</t>
  </si>
  <si>
    <t>ISABEL</t>
  </si>
  <si>
    <t>MME ESTEVES DE CAMPO ISABEL</t>
  </si>
  <si>
    <t>0951283d@ac-versailles.fr</t>
  </si>
  <si>
    <t>BERTIN (FONTAINE BERTIN) maternelle FRANCONVILLE</t>
  </si>
  <si>
    <t>0951364S</t>
  </si>
  <si>
    <t>ALLEE DU LAVOIR</t>
  </si>
  <si>
    <t>01 39 32 68 60</t>
  </si>
  <si>
    <t>BENJELLOUN</t>
  </si>
  <si>
    <t>YASSINE</t>
  </si>
  <si>
    <t>M.  BENJELLOUN YASSINE</t>
  </si>
  <si>
    <t>0951364s@ac-versailles.fr</t>
  </si>
  <si>
    <t>BERTIN (LA FONTAINE BERTIN) élémentaire FRANCONVILLE</t>
  </si>
  <si>
    <t>0951068V</t>
  </si>
  <si>
    <t>LA SOURCE</t>
  </si>
  <si>
    <t>31 RUE DE TAVERNY</t>
  </si>
  <si>
    <t>01 39 32 69 01</t>
  </si>
  <si>
    <t>MIGNON</t>
  </si>
  <si>
    <t>MME MIGNON BEATRICE</t>
  </si>
  <si>
    <t>0951068v@ac-versailles.fr</t>
  </si>
  <si>
    <t>SOURCE (LA SOURCE) maternelle FRANCONVILLE</t>
  </si>
  <si>
    <t>0951069W</t>
  </si>
  <si>
    <t>01 39 32 69 02</t>
  </si>
  <si>
    <t>RUBIO</t>
  </si>
  <si>
    <t>MME RUBIO CLAIRE</t>
  </si>
  <si>
    <t>0951069w@ac-versailles.fr</t>
  </si>
  <si>
    <t>SOURCE (LA SOURCE) élémentaire FRANCONVILLE</t>
  </si>
  <si>
    <t>0950872G</t>
  </si>
  <si>
    <t>L'EPINE GUYON</t>
  </si>
  <si>
    <t>4 RUE DE L'EPINE GUYON</t>
  </si>
  <si>
    <t>01 39 32 68 22</t>
  </si>
  <si>
    <t>DOUGNAC</t>
  </si>
  <si>
    <t>MME DOUGNAC CARINE</t>
  </si>
  <si>
    <t>0950872g@ac-versailles.fr</t>
  </si>
  <si>
    <t>GUYON (EPINE GUYON) maternelle FRANCONVILLE</t>
  </si>
  <si>
    <t>0950740N</t>
  </si>
  <si>
    <t>L'EPINE GUYON 1</t>
  </si>
  <si>
    <t>1 ALLEE GOT</t>
  </si>
  <si>
    <t>01 39 32 68 20</t>
  </si>
  <si>
    <t>BLONDIN</t>
  </si>
  <si>
    <t>MME BLONDIN CATHERINE</t>
  </si>
  <si>
    <t>0950740n@ac-versailles.fr</t>
  </si>
  <si>
    <t>GUYON 1 (L'EPINE GUYON 1) élémentaire FRANCONVILLE</t>
  </si>
  <si>
    <t>0950724W</t>
  </si>
  <si>
    <t>L'EPINE GUYON 2</t>
  </si>
  <si>
    <t>3 ALLEE GOT</t>
  </si>
  <si>
    <t>01 39 32 68 21</t>
  </si>
  <si>
    <t>HOUDIN</t>
  </si>
  <si>
    <t>ARNAUD</t>
  </si>
  <si>
    <t>M.  HOUDIN ARNAUD</t>
  </si>
  <si>
    <t>0950724w@ac-versailles.fr</t>
  </si>
  <si>
    <t>GUYON 2 (L'EPINE GUYON 2) élémentaire FRANCONVILLE</t>
  </si>
  <si>
    <t>0951646Y</t>
  </si>
  <si>
    <t>LES QUATRE NOYERS</t>
  </si>
  <si>
    <t>RUE VICTOR BASCH</t>
  </si>
  <si>
    <t>01 39 32 68 80</t>
  </si>
  <si>
    <t>SEGHERS</t>
  </si>
  <si>
    <t>MME SEGHERS DELPHINE</t>
  </si>
  <si>
    <t>0951646y@ac-versailles.fr</t>
  </si>
  <si>
    <t>NOYERS (QUATRE NOYERS) élémentaire FRANCONVILLE</t>
  </si>
  <si>
    <t>0951335K</t>
  </si>
  <si>
    <t>MONTEDOUR</t>
  </si>
  <si>
    <t>RUE DE LA CROIX VERTE</t>
  </si>
  <si>
    <t>01 34 15 42 52</t>
  </si>
  <si>
    <t>ESTIVEAU</t>
  </si>
  <si>
    <t>MME ESTIVEAU VIRGINIE</t>
  </si>
  <si>
    <t>0951335k@ac-versailles.fr</t>
  </si>
  <si>
    <t>MONTEDOUR (MONTEDOUR) maternelle FRANCONVILLE</t>
  </si>
  <si>
    <t>0950428Z</t>
  </si>
  <si>
    <t>0951240G</t>
  </si>
  <si>
    <t>GARGES LÈS GONESSE</t>
  </si>
  <si>
    <t>GARGES-LES-GONESSE</t>
  </si>
  <si>
    <t>95268O</t>
  </si>
  <si>
    <t>11 ALLEE JULES FERRY</t>
  </si>
  <si>
    <t>01 34 45 40 91</t>
  </si>
  <si>
    <t>FREITAS</t>
  </si>
  <si>
    <t>JEAN PAUL</t>
  </si>
  <si>
    <t>M.  FREITAS JEAN PAUL</t>
  </si>
  <si>
    <t>0950428z@ac-versailles.fr</t>
  </si>
  <si>
    <t>DAUDET (ALPHONSE DAUDET) primaire GARGES-LES-GONESSE</t>
  </si>
  <si>
    <t>0950429A</t>
  </si>
  <si>
    <t>0952210L</t>
  </si>
  <si>
    <t>95268E</t>
  </si>
  <si>
    <t>2 RUE MOLIERE</t>
  </si>
  <si>
    <t>01 34 45 40 81</t>
  </si>
  <si>
    <t>ACHAIBI</t>
  </si>
  <si>
    <t>JIHANE</t>
  </si>
  <si>
    <t>MME ACHAIBI JIHANE</t>
  </si>
  <si>
    <t>0950429a@ac-versailles.fr</t>
  </si>
  <si>
    <t xml:space="preserve">PAUL ELUARD                   </t>
  </si>
  <si>
    <t>FRANCE (ANATOLE FRANCE) élémentaire GARGES-LES-GONESSE</t>
  </si>
  <si>
    <t>0950553K</t>
  </si>
  <si>
    <t>2 ALLEE MOLIERE</t>
  </si>
  <si>
    <t>01 34 45 40 80</t>
  </si>
  <si>
    <t>FOURCROIX WATIER</t>
  </si>
  <si>
    <t>MME FOURCROIX WATIER KARINE</t>
  </si>
  <si>
    <t>0950553k@ac-versailles.fr</t>
  </si>
  <si>
    <t>FRANCE (ANATOLE FRANCE) maternelle GARGES-LES-GONESSE</t>
  </si>
  <si>
    <t>0951951E</t>
  </si>
  <si>
    <t>RUE DES LOUVRES</t>
  </si>
  <si>
    <t>01 34 45 26 00</t>
  </si>
  <si>
    <t>ROUZE</t>
  </si>
  <si>
    <t>MME ROUZE PATRICIA</t>
  </si>
  <si>
    <t>0951951e@ac-versailles.fr</t>
  </si>
  <si>
    <t>EXUPERY (ANTOINE DE SAINT EXUPERY) élémentaire GARGES-LES-GONESSE</t>
  </si>
  <si>
    <t>0950963F</t>
  </si>
  <si>
    <t>HENRI BARBUSSE A</t>
  </si>
  <si>
    <t>1 ALLEE DES MURIERS</t>
  </si>
  <si>
    <t>01 34 45 25 71</t>
  </si>
  <si>
    <t>TOUATI</t>
  </si>
  <si>
    <t>JEAN MARC</t>
  </si>
  <si>
    <t>M.  TOUATI JEAN MARC</t>
  </si>
  <si>
    <t>0950963f@ac-versailles.fr</t>
  </si>
  <si>
    <t xml:space="preserve">PABLO PICASSO                 </t>
  </si>
  <si>
    <t>BARBUSSE A (HENRI BARBUSSE A) primaire GARGES-LES-GONESSE</t>
  </si>
  <si>
    <t>0950964G</t>
  </si>
  <si>
    <t>HENRI BARBUSSE B</t>
  </si>
  <si>
    <t>ALLEE DES MURIERS</t>
  </si>
  <si>
    <t>01 34 45 25 72</t>
  </si>
  <si>
    <t>PLAIGNAUD</t>
  </si>
  <si>
    <t>M.  PLAIGNAUD MICHEL</t>
  </si>
  <si>
    <t>0950964g@ac-versailles.fr</t>
  </si>
  <si>
    <t>BARBUSSE B (HENRI BARBUSSE B) primaire GARGES-LES-GONESSE</t>
  </si>
  <si>
    <t>0950550G</t>
  </si>
  <si>
    <t>37 RUE PIERRE SEMARD</t>
  </si>
  <si>
    <t>01 34 53 69 46</t>
  </si>
  <si>
    <t>BOUAZA</t>
  </si>
  <si>
    <t>FARIH</t>
  </si>
  <si>
    <t>M.  BOUAZA FARIH</t>
  </si>
  <si>
    <t>0950550g@ac-versailles.fr</t>
  </si>
  <si>
    <t>JOLIOT CURIE (IRENE JOLIOT CURIE) maternelle GARGES-LES-GONESSE</t>
  </si>
  <si>
    <t>0951477P</t>
  </si>
  <si>
    <t>RUE DES DOUCETTES</t>
  </si>
  <si>
    <t>01 34 45 40 44</t>
  </si>
  <si>
    <t>LEMOINE</t>
  </si>
  <si>
    <t>MME LEMOINE AURELIE</t>
  </si>
  <si>
    <t>0951477p@ac-versailles.fr</t>
  </si>
  <si>
    <t>PREVERT (JACQUES PREVERT) élémentaire GARGES-LES-GONESSE</t>
  </si>
  <si>
    <t>0951428L</t>
  </si>
  <si>
    <t>JACQUES PREVERT 1</t>
  </si>
  <si>
    <t>01 34 45 40 40</t>
  </si>
  <si>
    <t>SERRANT</t>
  </si>
  <si>
    <t>MME SERRANT PEGGY</t>
  </si>
  <si>
    <t>0951428l@ac-versailles.fr</t>
  </si>
  <si>
    <t>PREVERT 1 (JACQUES PREVERT 1) maternelle GARGES-LES-GONESSE</t>
  </si>
  <si>
    <t>0951648A</t>
  </si>
  <si>
    <t>JACQUES PREVERT 2</t>
  </si>
  <si>
    <t>01 34 45 40 45</t>
  </si>
  <si>
    <t>PINTO DE VASCONCELOS</t>
  </si>
  <si>
    <t>MME PINTO DE VASCONCELOS JESSICA</t>
  </si>
  <si>
    <t>0951648a@ac-versailles.fr</t>
  </si>
  <si>
    <t>PREVERT 2 (JACQUES PREVERT 2) maternelle GARGES-LES-GONESSE</t>
  </si>
  <si>
    <t>0950427Y</t>
  </si>
  <si>
    <t>9 ALLEE JULES FERRY</t>
  </si>
  <si>
    <t>01 34 45 40 95</t>
  </si>
  <si>
    <t>MAUGENDRE</t>
  </si>
  <si>
    <t>M.  MAUGENDRE SEBASTIEN</t>
  </si>
  <si>
    <t>0950427y@ac-versailles.fr</t>
  </si>
  <si>
    <t>FONTAINE (JEAN DE LA FONTAINE) primaire GARGES-LES-GONESSE</t>
  </si>
  <si>
    <t>0951612L</t>
  </si>
  <si>
    <t>JEAN EFFEL</t>
  </si>
  <si>
    <t>6 RUE AUGUSTE PERRET</t>
  </si>
  <si>
    <t>01 34 53 64 57</t>
  </si>
  <si>
    <t>DIQUELOU</t>
  </si>
  <si>
    <t>M.  DIQUELOU LAURENT</t>
  </si>
  <si>
    <t>0951612l@ac-versailles.fr</t>
  </si>
  <si>
    <t xml:space="preserve">HENRI MATISSE                 </t>
  </si>
  <si>
    <t>EFFEL (JEAN EFFEL) maternelle GARGES-LES-GONESSE</t>
  </si>
  <si>
    <t>0950425W</t>
  </si>
  <si>
    <t>200 AVENUE DE STALINGRAD</t>
  </si>
  <si>
    <t>01 34 45 40 67</t>
  </si>
  <si>
    <t>PECORELLA</t>
  </si>
  <si>
    <t>M.  PECORELLA PATRICK</t>
  </si>
  <si>
    <t>0950425w@ac-versailles.fr</t>
  </si>
  <si>
    <t>JAURES (JEAN JAURES) élémentaire GARGES-LES-GONESSE</t>
  </si>
  <si>
    <t>0950551H</t>
  </si>
  <si>
    <t>01 34 45 40 65</t>
  </si>
  <si>
    <t>PARIZOT</t>
  </si>
  <si>
    <t>MARIA DES CIEUX</t>
  </si>
  <si>
    <t>MME PARIZOT MARIA DES CIEUX</t>
  </si>
  <si>
    <t>0950551h@ac-versailles.fr</t>
  </si>
  <si>
    <t>JAURES (JEAN JAURES) maternelle GARGES-LES-GONESSE</t>
  </si>
  <si>
    <t>0951299W</t>
  </si>
  <si>
    <t>JEAN MOULIN 1</t>
  </si>
  <si>
    <t>25 AVENUE JOLIOT CURIE</t>
  </si>
  <si>
    <t>01 34 45 40 54</t>
  </si>
  <si>
    <t>M.  PARIZOT LAURENT</t>
  </si>
  <si>
    <t>0951299w@ac-versailles.fr</t>
  </si>
  <si>
    <t>MOULIN (JEAN MOULIN) élémentaire GARGES-LES-GONESSE</t>
  </si>
  <si>
    <t>0951237D</t>
  </si>
  <si>
    <t>JEAN MOULIN 2</t>
  </si>
  <si>
    <t>27 AVENUE FREDERIC JOLIOT CURIE</t>
  </si>
  <si>
    <t>01 34 45 40 56</t>
  </si>
  <si>
    <t>ANCELIN</t>
  </si>
  <si>
    <t>MME ANCELIN CHRISTELLE</t>
  </si>
  <si>
    <t>0951237d@ac-versailles.fr</t>
  </si>
  <si>
    <t>MOULIN (JEAN MOULIN) maternelle GARGES-LES-GONESSE</t>
  </si>
  <si>
    <t>0950024K</t>
  </si>
  <si>
    <t>2 AVENUE DE LA DIVISION LECLERC</t>
  </si>
  <si>
    <t>01 34 45 26 90</t>
  </si>
  <si>
    <t>BREFORT</t>
  </si>
  <si>
    <t>AUDE</t>
  </si>
  <si>
    <t>MME BREFORT AUDE</t>
  </si>
  <si>
    <t>0950024k@ac-versailles.fr</t>
  </si>
  <si>
    <t>LANGEVIN (PAUL LANGEVIN) élémentaire GARGES-LES-GONESSE</t>
  </si>
  <si>
    <t>0950549F</t>
  </si>
  <si>
    <t>148 AVENUE DE STALINGRAD</t>
  </si>
  <si>
    <t>01 39 93 28 74</t>
  </si>
  <si>
    <t>DUMAS</t>
  </si>
  <si>
    <t>MME DUMAS PAULINE</t>
  </si>
  <si>
    <t>0950549f@ac-versailles.fr</t>
  </si>
  <si>
    <t>LANGEVIN (PAUL LANGEVIN) maternelle GARGES-LES-GONESSE</t>
  </si>
  <si>
    <t>0950423U</t>
  </si>
  <si>
    <t>33 RUE PIERRE CURIE</t>
  </si>
  <si>
    <t>01 39 86 38 55</t>
  </si>
  <si>
    <t>KERROUMI</t>
  </si>
  <si>
    <t>VALERY</t>
  </si>
  <si>
    <t>M.  KERROUMI VALERY</t>
  </si>
  <si>
    <t>0950423u@ac-versailles.fr</t>
  </si>
  <si>
    <t>CURIE (PIERRE ET MARIE CURIE) élémentaire GARGES-LES-GONESSE</t>
  </si>
  <si>
    <t>0951070X</t>
  </si>
  <si>
    <t>ROBESPIERRE 1</t>
  </si>
  <si>
    <t>13 RUE CHARLES GARNIER</t>
  </si>
  <si>
    <t>01 34 45 40 36</t>
  </si>
  <si>
    <t>CHEN</t>
  </si>
  <si>
    <t>MME CHEN FABIENNE</t>
  </si>
  <si>
    <t>0951070x@ac-versailles.fr</t>
  </si>
  <si>
    <t>ROBESPIERRE 1 (ROBESPIERRE 1) maternelle GARGES-LES-GONESSE</t>
  </si>
  <si>
    <t>0951126H</t>
  </si>
  <si>
    <t>01 34 45 40 34</t>
  </si>
  <si>
    <t>TARASCO</t>
  </si>
  <si>
    <t>AURORE</t>
  </si>
  <si>
    <t>MME TARASCO AURORE</t>
  </si>
  <si>
    <t>0951126h@ac-versailles.fr</t>
  </si>
  <si>
    <t>ROBESPIERRE 1 (ROBESPIERRE 1) élémentaire GARGES-LES-GONESSE</t>
  </si>
  <si>
    <t>0951121C</t>
  </si>
  <si>
    <t>ROBESPIERRE 2</t>
  </si>
  <si>
    <t>01 34 45 40 35</t>
  </si>
  <si>
    <t>KACHOUIR</t>
  </si>
  <si>
    <t>MME KACHOUIR RACHIDA</t>
  </si>
  <si>
    <t>0951121c@ac-versailles.fr</t>
  </si>
  <si>
    <t>ROBESPIERRE 2 (ROBESPIERRE 2) élémentaire GARGES-LES-GONESSE</t>
  </si>
  <si>
    <t>0951125G</t>
  </si>
  <si>
    <t>01 34 45 40 37</t>
  </si>
  <si>
    <t>GOLDSCHMID</t>
  </si>
  <si>
    <t>MME GOLDSCHMID FLORENCE</t>
  </si>
  <si>
    <t>0951125g@ac-versailles.fr</t>
  </si>
  <si>
    <t>ROBESPIERRE 2 (ROBESPIERRE 2) maternelle GARGES-LES-GONESSE</t>
  </si>
  <si>
    <t>0950690J</t>
  </si>
  <si>
    <t>5 RUE VAN GOGH</t>
  </si>
  <si>
    <t>01 34 45 25 86</t>
  </si>
  <si>
    <t>REVIDA</t>
  </si>
  <si>
    <t>MME REVIDA LAURENCE</t>
  </si>
  <si>
    <t>0950690j@ac-versailles.fr</t>
  </si>
  <si>
    <t>ROLLAND (ROMAIN ROLLAND) maternelle GARGES-LES-GONESSE</t>
  </si>
  <si>
    <t>0950700V</t>
  </si>
  <si>
    <t>9 RUE VAN GOGH</t>
  </si>
  <si>
    <t>01 34 45 25 84</t>
  </si>
  <si>
    <t>TSAN</t>
  </si>
  <si>
    <t>MME TSAN NADEGE</t>
  </si>
  <si>
    <t>0950700v@ac-versailles.fr</t>
  </si>
  <si>
    <t>ROLLAND (ROMAIN ROLLAND) élémentaire GARGES-LES-GONESSE</t>
  </si>
  <si>
    <t>0950727Z</t>
  </si>
  <si>
    <t>2 RUE EDOUARD MANET</t>
  </si>
  <si>
    <t>01 34 45 40 75</t>
  </si>
  <si>
    <t>LAMBERT</t>
  </si>
  <si>
    <t>MARTINE</t>
  </si>
  <si>
    <t>MME LAMBERT MARTINE</t>
  </si>
  <si>
    <t>0950727z@ac-versailles.fr</t>
  </si>
  <si>
    <t>HUGO (VICTOR HUGO) maternelle GARGES-LES-GONESSE</t>
  </si>
  <si>
    <t>0950729B</t>
  </si>
  <si>
    <t>7 RUE AUGUSTE RENOIR</t>
  </si>
  <si>
    <t>01 34 45 40 74</t>
  </si>
  <si>
    <t>FONTAINE</t>
  </si>
  <si>
    <t>M.  FONTAINE LAURENT</t>
  </si>
  <si>
    <t>0950729b@ac-versailles.fr</t>
  </si>
  <si>
    <t>HUGO (VICTOR HUGO) élémentaire GARGES-LES-GONESSE</t>
  </si>
  <si>
    <t>0950532M</t>
  </si>
  <si>
    <t>0951022V</t>
  </si>
  <si>
    <t>ANNA FABRE</t>
  </si>
  <si>
    <t>ARNOUVILLE</t>
  </si>
  <si>
    <t>34 RUE JEAN JAURES</t>
  </si>
  <si>
    <t>01 39 85 02 72</t>
  </si>
  <si>
    <t>RENARD</t>
  </si>
  <si>
    <t>MME RENARD CAROLINE</t>
  </si>
  <si>
    <t>0950532m@ac-versailles.fr</t>
  </si>
  <si>
    <t>FABRE (ANNA FABRE) maternelle ARNOUVILLE-LES-GONESSE</t>
  </si>
  <si>
    <t>0951036K</t>
  </si>
  <si>
    <t>1 AVENUE PAUL MAZURIER</t>
  </si>
  <si>
    <t>01 39 85 48 26</t>
  </si>
  <si>
    <t>LASRY</t>
  </si>
  <si>
    <t>MME LASRY NATHALIE</t>
  </si>
  <si>
    <t>0951036k@ac-versailles.fr</t>
  </si>
  <si>
    <t>PERRAULT (CHARLES PERRAULT) maternelle ARNOUVILLE-LES-GONESSE</t>
  </si>
  <si>
    <t>0950547D</t>
  </si>
  <si>
    <t>CLAUDE DEMANGE</t>
  </si>
  <si>
    <t>3 PLACE DE LA LIBERATION</t>
  </si>
  <si>
    <t>01 39 85 15 43</t>
  </si>
  <si>
    <t>ZMIRO</t>
  </si>
  <si>
    <t>MME ZMIRO CATHERINE</t>
  </si>
  <si>
    <t>0950547d@ac-versailles.fr</t>
  </si>
  <si>
    <t>DEMANGE (CLAUDE DEMANGE) maternelle ARNOUVILLE-LES-GONESSE</t>
  </si>
  <si>
    <t>0950417M</t>
  </si>
  <si>
    <t>IMPASSE DES ECOLES</t>
  </si>
  <si>
    <t>01 39 85 14 02</t>
  </si>
  <si>
    <t>MME NICOLAS CECILE</t>
  </si>
  <si>
    <t>0950417m@ac-versailles.fr</t>
  </si>
  <si>
    <t>CASANOVA (DANIELLE CASANOVA) élémentaire ARNOUVILLE-LES-GONESSE</t>
  </si>
  <si>
    <t>0950418N</t>
  </si>
  <si>
    <t>175 RUE JEAN JAURES</t>
  </si>
  <si>
    <t>01 39 85 15 61</t>
  </si>
  <si>
    <t>ROHAN</t>
  </si>
  <si>
    <t>VANESSA</t>
  </si>
  <si>
    <t>MME ROHAN VANESSA</t>
  </si>
  <si>
    <t>0950418n@ac-versailles.fr</t>
  </si>
  <si>
    <t>JAURES (JEAN JAURES) élémentaire ARNOUVILLE-LES-GONESSE</t>
  </si>
  <si>
    <t>0951762Z</t>
  </si>
  <si>
    <t>41 RUE MARCEL DELAVAULT</t>
  </si>
  <si>
    <t>01 34 53 60 61</t>
  </si>
  <si>
    <t>FARD</t>
  </si>
  <si>
    <t>MME FARD BRIGITTE</t>
  </si>
  <si>
    <t>0951762z@ac-versailles.fr</t>
  </si>
  <si>
    <t>MONNET (JEAN MONNET) élémentaire ARNOUVILLE-LES-GONESSE</t>
  </si>
  <si>
    <t>0950548E</t>
  </si>
  <si>
    <t>118 AVENUE CHARLES VAILLANT</t>
  </si>
  <si>
    <t>01 39 85 21 01</t>
  </si>
  <si>
    <t>GRILLERES</t>
  </si>
  <si>
    <t>M.  GRILLERES FABIEN</t>
  </si>
  <si>
    <t>0950548e@ac-versailles.fr</t>
  </si>
  <si>
    <t>HUGO (VICTOR HUGO) maternelle ARNOUVILLE-LES-GONESSE</t>
  </si>
  <si>
    <t>0951041R</t>
  </si>
  <si>
    <t>01 39 85 15 21</t>
  </si>
  <si>
    <t>COMBES</t>
  </si>
  <si>
    <t>MME COMBES ISABELLE</t>
  </si>
  <si>
    <t>0951041r@ac-versailles.fr</t>
  </si>
  <si>
    <t>HUGO (VICTOR HUGO) élémentaire ARNOUVILLE-LES-GONESSE</t>
  </si>
  <si>
    <t>0950492U</t>
  </si>
  <si>
    <t>BONNEUIL-EN-FRANCE</t>
  </si>
  <si>
    <t>7 RUE DE DUGNY</t>
  </si>
  <si>
    <t>01 39 86 87 51</t>
  </si>
  <si>
    <t>L'HOTE</t>
  </si>
  <si>
    <t>JULIEN</t>
  </si>
  <si>
    <t>M.  L'HOTE JULIEN</t>
  </si>
  <si>
    <t>0950492u@ac-versailles.fr</t>
  </si>
  <si>
    <t>BONNEUIL-EN-FRANCE () primaire BONNEUIL-EN-FRANCE</t>
  </si>
  <si>
    <t>0950432D</t>
  </si>
  <si>
    <t>ADRIEN THERY</t>
  </si>
  <si>
    <t>22 RUE CLARET</t>
  </si>
  <si>
    <t>01 39 85 06 71</t>
  </si>
  <si>
    <t>THELEMAQUE</t>
  </si>
  <si>
    <t>MME THELEMAQUE NATHALIE</t>
  </si>
  <si>
    <t>0950432d@ac-versailles.fr</t>
  </si>
  <si>
    <t>THERY (ADRIEN THERY) élémentaire GONESSE</t>
  </si>
  <si>
    <t>0950437J</t>
  </si>
  <si>
    <t>SQUARE LA GARENNE</t>
  </si>
  <si>
    <t>01 39 85 11 66</t>
  </si>
  <si>
    <t>NAUD</t>
  </si>
  <si>
    <t>MME NAUD VIRGINIE</t>
  </si>
  <si>
    <t>0950437j@ac-versailles.fr</t>
  </si>
  <si>
    <t xml:space="preserve">FRANCOIS TRUFFAUT             </t>
  </si>
  <si>
    <t>CAMUS (ALBERT CAMUS) élémentaire GONESSE</t>
  </si>
  <si>
    <t>0951812D</t>
  </si>
  <si>
    <t>ANNE SYLVESTRE</t>
  </si>
  <si>
    <t>1 RUELLE BRAQUE</t>
  </si>
  <si>
    <t>01 39 85 83 46</t>
  </si>
  <si>
    <t>FONQUERGNE</t>
  </si>
  <si>
    <t>SAMIA</t>
  </si>
  <si>
    <t>MME FONQUERGNE SAMIA</t>
  </si>
  <si>
    <t>0951812d@ac-versailles.fr</t>
  </si>
  <si>
    <t>COULANGES (LE RELAIS DE COULANGES) maternelle GONESSE</t>
  </si>
  <si>
    <t>0951515F</t>
  </si>
  <si>
    <t>BENJAMIN RABIER</t>
  </si>
  <si>
    <t>35 RUE MAURICE RAVEL</t>
  </si>
  <si>
    <t>01 39 87 24 79</t>
  </si>
  <si>
    <t>VIDAL</t>
  </si>
  <si>
    <t>MME VIDAL NATHALIE</t>
  </si>
  <si>
    <t>0951515f@ac-versailles.fr</t>
  </si>
  <si>
    <t xml:space="preserve">ROBERT DOISNEAU               </t>
  </si>
  <si>
    <t>RABIER (BENJAMIN RABIER) maternelle GONESSE</t>
  </si>
  <si>
    <t>0950433E</t>
  </si>
  <si>
    <t>CHARLES PEGUY</t>
  </si>
  <si>
    <t>49 AVENUE DES JASMINS</t>
  </si>
  <si>
    <t>01 39 85 61 43</t>
  </si>
  <si>
    <t>COTTIN</t>
  </si>
  <si>
    <t>ALEXIS</t>
  </si>
  <si>
    <t>M.  COTTIN ALEXIS</t>
  </si>
  <si>
    <t>0950433e@ac-versailles.fr</t>
  </si>
  <si>
    <t>PEGUY (CHARLES PEGUY) élémentaire GONESSE</t>
  </si>
  <si>
    <t>0950906U</t>
  </si>
  <si>
    <t>36 BIS AVENUE LEON GRANDFILS</t>
  </si>
  <si>
    <t>01 39 85 51 80</t>
  </si>
  <si>
    <t>SERRAN</t>
  </si>
  <si>
    <t>MME SERRAN INGRID</t>
  </si>
  <si>
    <t>0950906u@ac-versailles.fr</t>
  </si>
  <si>
    <t>PERRAULT (CHARLES PERRAULT) maternelle GONESSE</t>
  </si>
  <si>
    <t>0950643H</t>
  </si>
  <si>
    <t>SQUARE DES SPORTS</t>
  </si>
  <si>
    <t>01 39 85 18 64</t>
  </si>
  <si>
    <t>COUBRICHE</t>
  </si>
  <si>
    <t>MME COUBRICHE CAROLE</t>
  </si>
  <si>
    <t>0950643h@ac-versailles.fr</t>
  </si>
  <si>
    <t>FONTAINE (JEAN DE LA FONTAINE) maternelle GONESSE</t>
  </si>
  <si>
    <t>0950730C</t>
  </si>
  <si>
    <t>18 RUE CLARET</t>
  </si>
  <si>
    <t>01 39 85 55 33</t>
  </si>
  <si>
    <t>NICAISE</t>
  </si>
  <si>
    <t>MME NICAISE STEPHANIE</t>
  </si>
  <si>
    <t>0950730c@ac-versailles.fr</t>
  </si>
  <si>
    <t>JAURES (JEAN JAURES) élémentaire GONESSE</t>
  </si>
  <si>
    <t>0951966W</t>
  </si>
  <si>
    <t>70 AVENUE MAURICE MEYER</t>
  </si>
  <si>
    <t>01 39 87 46 17</t>
  </si>
  <si>
    <t>JAOUAN</t>
  </si>
  <si>
    <t>MME JAOUAN SANDRINE</t>
  </si>
  <si>
    <t>0951966w@ac-versailles.fr</t>
  </si>
  <si>
    <t>MICHEL (LOUISE MICHEL) maternelle GONESSE</t>
  </si>
  <si>
    <t>0950707C</t>
  </si>
  <si>
    <t>LUCIE AUBRAC</t>
  </si>
  <si>
    <t>CHEMIN DE SAINT-BLIN</t>
  </si>
  <si>
    <t>01 39 85 56 15</t>
  </si>
  <si>
    <t>EZZAHRAOUI</t>
  </si>
  <si>
    <t>KHADDOUJ</t>
  </si>
  <si>
    <t>MME EZZAHRAOUI KHADDOUJ</t>
  </si>
  <si>
    <t>0950707c@ac-versailles.fr</t>
  </si>
  <si>
    <t>AUBRAC (LUCIE AUBRAC) maternelle GONESSE</t>
  </si>
  <si>
    <t>0952272D</t>
  </si>
  <si>
    <t>MARC BLOCH</t>
  </si>
  <si>
    <t>SQUARE DU NORD</t>
  </si>
  <si>
    <t>06 31 97 04 95</t>
  </si>
  <si>
    <t>QUINTANEIRO</t>
  </si>
  <si>
    <t>MME QUINTANEIRO CORINNE</t>
  </si>
  <si>
    <t>0952272D@ac-versailles.fr</t>
  </si>
  <si>
    <t>BLOCH (MARC BLOCH) élémentaire GONESSE</t>
  </si>
  <si>
    <t>0951846R</t>
  </si>
  <si>
    <t>01 39 85 63 91</t>
  </si>
  <si>
    <t>BONNEVIN</t>
  </si>
  <si>
    <t>MARIANNE</t>
  </si>
  <si>
    <t>MME BONNEVIN MARIANNE</t>
  </si>
  <si>
    <t>0951846r@ac-versailles.fr</t>
  </si>
  <si>
    <t>RABIER (BENJAMIN RABIER) élémentaire GONESSE</t>
  </si>
  <si>
    <t>0950543Z</t>
  </si>
  <si>
    <t>MARIE LAURENCIN</t>
  </si>
  <si>
    <t>01 39 85 06 43</t>
  </si>
  <si>
    <t>BORG GOUIFFES</t>
  </si>
  <si>
    <t>MME BORG GOUIFFES ANNICK</t>
  </si>
  <si>
    <t>0950543z@ac-versailles.fr</t>
  </si>
  <si>
    <t>LAURENCIN (MARIE LAURENCIN) maternelle GONESSE</t>
  </si>
  <si>
    <t>0950546C</t>
  </si>
  <si>
    <t>MARIE PAPE CARPANTIER</t>
  </si>
  <si>
    <t>9 RUE ALFRED DE VIGNY</t>
  </si>
  <si>
    <t>01 39 85 09 12</t>
  </si>
  <si>
    <t>0950546c@ac-versailles.fr</t>
  </si>
  <si>
    <t>MADELEINE (CITE MADELEINE) maternelle GONESSE</t>
  </si>
  <si>
    <t>0951431P</t>
  </si>
  <si>
    <t>MAURICE GENEVOIX</t>
  </si>
  <si>
    <t>PARC D'ORGEMONT</t>
  </si>
  <si>
    <t>01 39 87 38 48</t>
  </si>
  <si>
    <t>MME FABIEN MARINE</t>
  </si>
  <si>
    <t>0951431p@ac-versailles.fr</t>
  </si>
  <si>
    <t>GENEVOIX (MAURICE GENEVOIX) maternelle GONESSE</t>
  </si>
  <si>
    <t>0950544A</t>
  </si>
  <si>
    <t>01 39 85 17 98</t>
  </si>
  <si>
    <t>TREMEZAYGUES</t>
  </si>
  <si>
    <t>AXELLE</t>
  </si>
  <si>
    <t>MME TREMEZAYGUES AXELLE</t>
  </si>
  <si>
    <t>0950544a@ac-versailles.fr</t>
  </si>
  <si>
    <t>BLOCH (MARC BLOCH) maternelle GONESSE</t>
  </si>
  <si>
    <t>0950545B</t>
  </si>
  <si>
    <t>RENE COTY</t>
  </si>
  <si>
    <t>SQUARE DE LA GARENNE</t>
  </si>
  <si>
    <t>01 39 85 00 17</t>
  </si>
  <si>
    <t>MODARD</t>
  </si>
  <si>
    <t>MME MODARD LAETITIA</t>
  </si>
  <si>
    <t>0950545b@ac-versailles.fr</t>
  </si>
  <si>
    <t>COTY (RENE COTY) maternelle GONESSE</t>
  </si>
  <si>
    <t>0950434F</t>
  </si>
  <si>
    <t>ROGER SALENGRO</t>
  </si>
  <si>
    <t>96 AVENUE GABRIEL PERI</t>
  </si>
  <si>
    <t>01 39 85 10 85</t>
  </si>
  <si>
    <t>FOUCHARD</t>
  </si>
  <si>
    <t>MME FOUCHARD LAURA</t>
  </si>
  <si>
    <t>0950434f@ac-versailles.fr</t>
  </si>
  <si>
    <t>SALENGRO (ROGER SALENGRO) élémentaire GONESSE</t>
  </si>
  <si>
    <t>0950816W</t>
  </si>
  <si>
    <t>ROLAND MALVITTE</t>
  </si>
  <si>
    <t>2 RUE CLARET</t>
  </si>
  <si>
    <t>01 39 85 55 26</t>
  </si>
  <si>
    <t>CHANDLER</t>
  </si>
  <si>
    <t>MAITE</t>
  </si>
  <si>
    <t>MME CHANDLER MAITE</t>
  </si>
  <si>
    <t>0950816w@ac-versailles.fr</t>
  </si>
  <si>
    <t>MALVITTE (ROLAND MALVITTE) élémentaire GONESSE</t>
  </si>
  <si>
    <t>0950767T</t>
  </si>
  <si>
    <t>0951914P</t>
  </si>
  <si>
    <t>GOUSSAINVILLE</t>
  </si>
  <si>
    <t>19 RUE ANATOLE FRANCE</t>
  </si>
  <si>
    <t>01 39 92 89 86</t>
  </si>
  <si>
    <t>BELLIER</t>
  </si>
  <si>
    <t>M.  BELLIER JEAN MARC</t>
  </si>
  <si>
    <t>0950767t@ac-versailles.fr</t>
  </si>
  <si>
    <t>FRANCE (ANATOLE FRANCE) primaire GOUSSAINVILLE</t>
  </si>
  <si>
    <t>0952092H</t>
  </si>
  <si>
    <t>01 39 33 82 02</t>
  </si>
  <si>
    <t>MORIN</t>
  </si>
  <si>
    <t>MME MORIN AUDREY</t>
  </si>
  <si>
    <t>0952092h@ac-versailles.fr</t>
  </si>
  <si>
    <t xml:space="preserve">GEORGES CHARPAK               </t>
  </si>
  <si>
    <t>EXUPERY (ANTOINE DE SAINT-EXUPERY) primaire GOUSSAINVILLE</t>
  </si>
  <si>
    <t>0950447V</t>
  </si>
  <si>
    <t>1 RUE EUGENE VARLIN</t>
  </si>
  <si>
    <t>01 39 88 85 96</t>
  </si>
  <si>
    <t>KURDIJAKA</t>
  </si>
  <si>
    <t>MME KURDIJAKA CATHERINE</t>
  </si>
  <si>
    <t>0950447v@ac-versailles.fr</t>
  </si>
  <si>
    <t>PERI (GABRIEL PERI) élémentaire GOUSSAINVILLE</t>
  </si>
  <si>
    <t>0950556N</t>
  </si>
  <si>
    <t>10 BOULEVARD LEFEVRE</t>
  </si>
  <si>
    <t>01 39 88 89 64</t>
  </si>
  <si>
    <t>LAFONTAINE</t>
  </si>
  <si>
    <t>MME LAFONTAINE SYLVIE</t>
  </si>
  <si>
    <t>0950556n@ac-versailles.fr</t>
  </si>
  <si>
    <t>PERI (GABRIEL PERI) maternelle GOUSSAINVILLE</t>
  </si>
  <si>
    <t>0950867B</t>
  </si>
  <si>
    <t>GERMAINE VIE</t>
  </si>
  <si>
    <t>14 RUE PIERRE SEMARD</t>
  </si>
  <si>
    <t>01 39 94 69 79</t>
  </si>
  <si>
    <t>SUC</t>
  </si>
  <si>
    <t>MME SUC ISABELLE</t>
  </si>
  <si>
    <t>0950867b@ac-versailles.fr</t>
  </si>
  <si>
    <t xml:space="preserve">MAXIMILIEN DE ROBESPIERRE     </t>
  </si>
  <si>
    <t>VIE (GERMAINE VIE) maternelle GOUSSAINVILLE</t>
  </si>
  <si>
    <t>0950879P</t>
  </si>
  <si>
    <t>01 39 88 95 10</t>
  </si>
  <si>
    <t>BRASSIER</t>
  </si>
  <si>
    <t>MME BRASSIER CAROLINE</t>
  </si>
  <si>
    <t>0950879p@ac-versailles.fr</t>
  </si>
  <si>
    <t>VIE (GERMAINE VIE) élémentaire GOUSSAINVILLE</t>
  </si>
  <si>
    <t>0951953G</t>
  </si>
  <si>
    <t>RUE HELENE BOUCHER</t>
  </si>
  <si>
    <t>01 39 88 25 72</t>
  </si>
  <si>
    <t>VILLEDIEU</t>
  </si>
  <si>
    <t>MME VILLEDIEU HELENE</t>
  </si>
  <si>
    <t>0951953g@ac-versailles.fr</t>
  </si>
  <si>
    <t xml:space="preserve">MICHEL DE MONTAIGNE           </t>
  </si>
  <si>
    <t>PREVERT (JACQUES PREVERT) primaire GOUSSAINVILLE</t>
  </si>
  <si>
    <t>0950442P</t>
  </si>
  <si>
    <t>AVENUE DE CHANTILLY</t>
  </si>
  <si>
    <t>01 39 88 51 84</t>
  </si>
  <si>
    <t>LE GAL GOLJANOVA</t>
  </si>
  <si>
    <t>MME LE GAL GOLJANOVA MARTINE</t>
  </si>
  <si>
    <t>0950442p@ac-versailles.fr</t>
  </si>
  <si>
    <t>JAURES (JEAN JAURES) primaire GOUSSAINVILLE</t>
  </si>
  <si>
    <t>0951205U</t>
  </si>
  <si>
    <t>RUE ANTOINE DEMUSOIS</t>
  </si>
  <si>
    <t>01 39 88 95 85</t>
  </si>
  <si>
    <t>0951205u@ac-versailles.fr</t>
  </si>
  <si>
    <t>MOULIN (JEAN MOULIN) maternelle GOUSSAINVILLE</t>
  </si>
  <si>
    <t>0951210Z</t>
  </si>
  <si>
    <t>01 39 88 98 58</t>
  </si>
  <si>
    <t>LICOIS</t>
  </si>
  <si>
    <t>M.  LICOIS STEPHANE</t>
  </si>
  <si>
    <t>0951210z@ac-versailles.fr</t>
  </si>
  <si>
    <t>MOULIN (JEAN MOULIN) élémentaire GOUSSAINVILLE</t>
  </si>
  <si>
    <t>0950443R</t>
  </si>
  <si>
    <t>19 RUE CHARLES BAUDELAIRE</t>
  </si>
  <si>
    <t>01 39 88 56 82</t>
  </si>
  <si>
    <t>KESER</t>
  </si>
  <si>
    <t>MME KESER JULIE</t>
  </si>
  <si>
    <t>0950443r@ac-versailles.fr</t>
  </si>
  <si>
    <t>FERRY (JULES FERRY) primaire GOUSSAINVILLE</t>
  </si>
  <si>
    <t>0950490S</t>
  </si>
  <si>
    <t>2 AVENUE DU DOCTEUR ROUX</t>
  </si>
  <si>
    <t>01 39 88 81 36</t>
  </si>
  <si>
    <t>DUNEZ</t>
  </si>
  <si>
    <t>MME DUNEZ PATRICIA</t>
  </si>
  <si>
    <t>0950490s@ac-versailles.fr</t>
  </si>
  <si>
    <t>PASTEUR (LOUIS PASTEUR) élémentaire GOUSSAINVILLE</t>
  </si>
  <si>
    <t>0950555M</t>
  </si>
  <si>
    <t>PASTEUR</t>
  </si>
  <si>
    <t>2 RUE DU DOCTEUR ROUX</t>
  </si>
  <si>
    <t>01 39 88 55 17</t>
  </si>
  <si>
    <t>SCHMIT</t>
  </si>
  <si>
    <t>LEA</t>
  </si>
  <si>
    <t>MME SCHMIT LEA</t>
  </si>
  <si>
    <t>0950555m@ac-versailles.fr</t>
  </si>
  <si>
    <t>PASTEUR (PASTEUR) maternelle GOUSSAINVILLE</t>
  </si>
  <si>
    <t>0951976G</t>
  </si>
  <si>
    <t>PAUL ELUARD</t>
  </si>
  <si>
    <t>1 RUE MONTAIGNE</t>
  </si>
  <si>
    <t>01 39 92 98 42</t>
  </si>
  <si>
    <t>ARNAL</t>
  </si>
  <si>
    <t>MME ARNAL DELPHINE</t>
  </si>
  <si>
    <t>0951976g@ac-versailles.fr</t>
  </si>
  <si>
    <t>ELUARD (PAUL ELUARD) maternelle GOUSSAINVILLE</t>
  </si>
  <si>
    <t>0951977H</t>
  </si>
  <si>
    <t>01 39 92 98 84</t>
  </si>
  <si>
    <t>RABAULT</t>
  </si>
  <si>
    <t>MME RABAULT CECILE</t>
  </si>
  <si>
    <t>0951977h@ac-versailles.fr</t>
  </si>
  <si>
    <t>ELUARD (PAUL ELUARD) élémentaire GOUSSAINVILLE</t>
  </si>
  <si>
    <t>0950558R</t>
  </si>
  <si>
    <t>22 BOULEVARD DE VERDUN</t>
  </si>
  <si>
    <t>01 39 88 76 60</t>
  </si>
  <si>
    <t>ZAMPARUTTI</t>
  </si>
  <si>
    <t>SABINE</t>
  </si>
  <si>
    <t>MME ZAMPARUTTI SABINE</t>
  </si>
  <si>
    <t>0950558r@ac-versailles.fr</t>
  </si>
  <si>
    <t>LANGEVIN (PAUL LANGEVIN) maternelle GOUSSAINVILLE</t>
  </si>
  <si>
    <t>0951255Y</t>
  </si>
  <si>
    <t>24 BOULEVARD DE VERDUN</t>
  </si>
  <si>
    <t>01 39 88 87 80</t>
  </si>
  <si>
    <t>FAGES</t>
  </si>
  <si>
    <t>MME FAGES PATRICIA</t>
  </si>
  <si>
    <t>0951255y@ac-versailles.fr</t>
  </si>
  <si>
    <t>LANGEVIN (PAUL LANGEVIN) élémentaire GOUSSAINVILLE</t>
  </si>
  <si>
    <t>0950440M</t>
  </si>
  <si>
    <t>SEVIGNE</t>
  </si>
  <si>
    <t>37 RUE BRULEE</t>
  </si>
  <si>
    <t>01 39 88 86 20</t>
  </si>
  <si>
    <t>ESTIOT</t>
  </si>
  <si>
    <t>MME ESTIOT NADEGE</t>
  </si>
  <si>
    <t>0950440m@ac-versailles.fr</t>
  </si>
  <si>
    <t>SEVIGNE (SEVIGNE) primaire GOUSSAINVILLE</t>
  </si>
  <si>
    <t>0951661P</t>
  </si>
  <si>
    <t>YVONNE DE GAULLE</t>
  </si>
  <si>
    <t>PLACE SIDNEY BECHET</t>
  </si>
  <si>
    <t>01 39 88 46 58</t>
  </si>
  <si>
    <t>ANTOMORI FOUQUE</t>
  </si>
  <si>
    <t>MME ANTOMORI FOUQUE ELISE</t>
  </si>
  <si>
    <t>0951661p@ac-versailles.fr</t>
  </si>
  <si>
    <t>GAULLE (YVONNE DE GAULLE) primaire GOUSSAINVILLE</t>
  </si>
  <si>
    <t>0950452A</t>
  </si>
  <si>
    <t>LE CENTRE</t>
  </si>
  <si>
    <t>LE THILLAY</t>
  </si>
  <si>
    <t>01 39 92 93 78</t>
  </si>
  <si>
    <t>HOLWEG</t>
  </si>
  <si>
    <t>EDDY</t>
  </si>
  <si>
    <t>M. HOLWEG EDDY</t>
  </si>
  <si>
    <t>0950452a@ac-versailles.fr</t>
  </si>
  <si>
    <t>CENTRE (LE CENTRE) primaire LE THILLAY</t>
  </si>
  <si>
    <t>0950454C</t>
  </si>
  <si>
    <t>LES GRANDS CHAMPS</t>
  </si>
  <si>
    <t>6 AVENUE JEANNE D'ARC</t>
  </si>
  <si>
    <t>01 39 88 42 52</t>
  </si>
  <si>
    <t>DESFOSSES</t>
  </si>
  <si>
    <t>M.  DESFOSSES OLIVIER</t>
  </si>
  <si>
    <t>0950454c@ac-versailles.fr</t>
  </si>
  <si>
    <t>CHAMPS (LES GRANDS CHAMPS) primaire LE THILLAY</t>
  </si>
  <si>
    <t>0950455D</t>
  </si>
  <si>
    <t>LES VIOLETTES</t>
  </si>
  <si>
    <t>16 AVENUE DES VIOLETTES</t>
  </si>
  <si>
    <t>01 39 88 41 40</t>
  </si>
  <si>
    <t>FAVRELLE</t>
  </si>
  <si>
    <t>MME FAVRELLE NATHALIE</t>
  </si>
  <si>
    <t>0950455d@ac-versailles.fr</t>
  </si>
  <si>
    <t>VIOLETTES (LES VIOLETTES) primaire LE THILLAY</t>
  </si>
  <si>
    <t>0950162K</t>
  </si>
  <si>
    <t>0952021F</t>
  </si>
  <si>
    <t>HAUTE VALLÉE DE L'OISE</t>
  </si>
  <si>
    <t>JEAN ZAY</t>
  </si>
  <si>
    <t>BEAUMONT-SUR-OISE</t>
  </si>
  <si>
    <t>20 RUE JEAN ZAY</t>
  </si>
  <si>
    <t>01 34 70 07 11</t>
  </si>
  <si>
    <t>BERTHIER</t>
  </si>
  <si>
    <t>MME BERTHIER MARIE</t>
  </si>
  <si>
    <t>0950162k@ac-versailles.fr</t>
  </si>
  <si>
    <t>ZAY (JEAN ZAY) primaire BEAUMONT-SUR-OISE</t>
  </si>
  <si>
    <t>0951784Y</t>
  </si>
  <si>
    <t>LA FONTAINE BLEUE</t>
  </si>
  <si>
    <t>9 RUE DU MURGET</t>
  </si>
  <si>
    <t>01 39 37 74 09</t>
  </si>
  <si>
    <t>GREMILLON DALMASSE</t>
  </si>
  <si>
    <t>MME GREMILLON DALMASSE ANNE</t>
  </si>
  <si>
    <t>0951784y@ac-versailles.fr</t>
  </si>
  <si>
    <t>BLEUE (LA FONTAINE BLEUE) primaire BEAUMONT-SUR-OISE</t>
  </si>
  <si>
    <t>0950161J</t>
  </si>
  <si>
    <t>LOUIS ROUSSEL</t>
  </si>
  <si>
    <t>9 PLACE GUY MOQUET</t>
  </si>
  <si>
    <t>01 34 70 17 93</t>
  </si>
  <si>
    <t>LEBOISSELIER</t>
  </si>
  <si>
    <t>NAGIBA</t>
  </si>
  <si>
    <t>MME LEBOISSELIER NAGIBA</t>
  </si>
  <si>
    <t>0950161j@ac-versailles.fr</t>
  </si>
  <si>
    <t>ROUSSEL (LOUIS ROUSSEL) élémentaire BEAUMONT-SUR-OISE</t>
  </si>
  <si>
    <t>0950637B</t>
  </si>
  <si>
    <t>RUE EUGENE GUIGNET</t>
  </si>
  <si>
    <t>01 34 70 08 24</t>
  </si>
  <si>
    <t>MME CLEMENT VIRGINIE</t>
  </si>
  <si>
    <t>0950637b@ac-versailles.fr</t>
  </si>
  <si>
    <t>FORT (PAUL FORT) maternelle BEAUMONT-SUR-OISE</t>
  </si>
  <si>
    <t>0950638C</t>
  </si>
  <si>
    <t>2 RUE CANU</t>
  </si>
  <si>
    <t>01 34 70 02 24</t>
  </si>
  <si>
    <t>GAMBARIN</t>
  </si>
  <si>
    <t>MME GAMBARIN KARINE</t>
  </si>
  <si>
    <t>0950638c@ac-versailles.fr</t>
  </si>
  <si>
    <t>KERGOMARD (PAULINE KERGOMARD) primaire BEAUMONT-SUR-OISE</t>
  </si>
  <si>
    <t>0950955X</t>
  </si>
  <si>
    <t>ECOLE LES AJEUX</t>
  </si>
  <si>
    <t>BERNES-SUR-OISE</t>
  </si>
  <si>
    <t>2 RUE VERTE</t>
  </si>
  <si>
    <t>01 34 70 19 46</t>
  </si>
  <si>
    <t>DELCROIX</t>
  </si>
  <si>
    <t>BARBARA</t>
  </si>
  <si>
    <t>MME DELCROIX BARBARA</t>
  </si>
  <si>
    <t>0950955x@ac-versailles.fr</t>
  </si>
  <si>
    <t>AJEUX (LES AJEUX) élémentaire BERNES-SUR-OISE</t>
  </si>
  <si>
    <t>0951549T</t>
  </si>
  <si>
    <t>LE BOIS PIERROT</t>
  </si>
  <si>
    <t>RUE VERTE</t>
  </si>
  <si>
    <t>01 30 34 62 39</t>
  </si>
  <si>
    <t>THIERET</t>
  </si>
  <si>
    <t>Damien</t>
  </si>
  <si>
    <t>MME THIERET Damien</t>
  </si>
  <si>
    <t>0951549t@ac-versailles.fr</t>
  </si>
  <si>
    <t>PIERROT (LE BOIS PIERROT) maternelle BERNES-SUR-OISE</t>
  </si>
  <si>
    <t>0952289X</t>
  </si>
  <si>
    <t>CLAUDE SCHILMÖLLER</t>
  </si>
  <si>
    <t>BRUYERES-SUR-OISE</t>
  </si>
  <si>
    <t>895 RUE DE BORAN</t>
  </si>
  <si>
    <t>GUEDJ</t>
  </si>
  <si>
    <t>MME GUEDJ FLORENCE</t>
  </si>
  <si>
    <t>0952289x@ac-versailles.fr</t>
  </si>
  <si>
    <t>SCHILMÖLLER (CLAUDE SCHILMÖLLER) primaire BRUYERES-SUR-OISE</t>
  </si>
  <si>
    <t>0951781V</t>
  </si>
  <si>
    <t>ELSA TRIOLET</t>
  </si>
  <si>
    <t>RUE PAUL VERLAINE</t>
  </si>
  <si>
    <t>01 39 37 74 60</t>
  </si>
  <si>
    <t>RENGERT</t>
  </si>
  <si>
    <t>CAMILLE</t>
  </si>
  <si>
    <t>MME RENGERT CAMILLE</t>
  </si>
  <si>
    <t>0951781v@ac-versailles.fr</t>
  </si>
  <si>
    <t>TRIOLET (ELSA TRIOLET) maternelle BRUYERES-SUR-OISE</t>
  </si>
  <si>
    <t>0951558C</t>
  </si>
  <si>
    <t>LES QUINCELETTES</t>
  </si>
  <si>
    <t>CHEMIN DE LA CROIX DOREE</t>
  </si>
  <si>
    <t>01 30 34 64 04</t>
  </si>
  <si>
    <t>BOSTEAU</t>
  </si>
  <si>
    <t>MME BOSTEAU LAURENCE</t>
  </si>
  <si>
    <t>0951558c@ac-versailles.fr</t>
  </si>
  <si>
    <t>QUINCELETTES (LES QUINCELETTES) primaire BRUYERES-SUR-OISE</t>
  </si>
  <si>
    <t>0950167R</t>
  </si>
  <si>
    <t>PAUL VERLAINE</t>
  </si>
  <si>
    <t>01 34 70 11 42</t>
  </si>
  <si>
    <t>GOGNIAT</t>
  </si>
  <si>
    <t>MME GOGNIAT ISABELLE</t>
  </si>
  <si>
    <t>0950167r@ac-versailles.fr</t>
  </si>
  <si>
    <t>VERLAINE (PAUL VERLAINE) élémentaire BRUYERES-SUR-OISE</t>
  </si>
  <si>
    <t>0951928E</t>
  </si>
  <si>
    <t>GEORGES DUHAMEL</t>
  </si>
  <si>
    <t>CHAMPAGNE-SUR-OISE</t>
  </si>
  <si>
    <t>RUE ROBERT LEPELTIER</t>
  </si>
  <si>
    <t>01 30 34 19 77</t>
  </si>
  <si>
    <t>GROSS</t>
  </si>
  <si>
    <t>M.  GROSS YANN</t>
  </si>
  <si>
    <t>0951928e@ac-versailles.fr</t>
  </si>
  <si>
    <t>DUHAMEL (GEORGES DUHAMEL) élémentaire CHAMPAGNE-SUR-OISE</t>
  </si>
  <si>
    <t>0951155P</t>
  </si>
  <si>
    <t>53 RUE JULES PICARD</t>
  </si>
  <si>
    <t>01 34 70 11 90</t>
  </si>
  <si>
    <t>COUSSE</t>
  </si>
  <si>
    <t>M.  COUSSE NICOLAS</t>
  </si>
  <si>
    <t>0951155p@ac-versailles.fr</t>
  </si>
  <si>
    <t>CENTRE (LE CENTRE) élémentaire CHAMPAGNE-SUR-OISE</t>
  </si>
  <si>
    <t>0951163Y</t>
  </si>
  <si>
    <t>3 PLACE DU GENERAL DE GAULLE</t>
  </si>
  <si>
    <t>01 34 70 11 91</t>
  </si>
  <si>
    <t>CHAUVEAU</t>
  </si>
  <si>
    <t>MME CHAUVEAU HELENE</t>
  </si>
  <si>
    <t>0951163y@ac-versailles.fr</t>
  </si>
  <si>
    <t>CENTRE (LE CENTRE) maternelle CHAMPAGNE-SUR-OISE</t>
  </si>
  <si>
    <t>0950197Y</t>
  </si>
  <si>
    <t>LE STADE</t>
  </si>
  <si>
    <t>66 RUE DE CHAMBLY</t>
  </si>
  <si>
    <t>01 34 70 11 97</t>
  </si>
  <si>
    <t>LOMBARDO</t>
  </si>
  <si>
    <t>MME LOMBARDO NATHALIE</t>
  </si>
  <si>
    <t>0950197y@ac-versailles.fr</t>
  </si>
  <si>
    <t>STADE (LE STADE) élémentaire CHAMPAGNE-SUR-OISE</t>
  </si>
  <si>
    <t>0951550U</t>
  </si>
  <si>
    <t>2 RUE GUY TAILLEUR</t>
  </si>
  <si>
    <t>01 34 70 38 34</t>
  </si>
  <si>
    <t>FEITUSSI</t>
  </si>
  <si>
    <t>LIZZY</t>
  </si>
  <si>
    <t>MME FEITUSSI LIZZY</t>
  </si>
  <si>
    <t>0951550u@ac-versailles.fr</t>
  </si>
  <si>
    <t>STADE (LE STADE) maternelle CHAMPAGNE-SUR-OISE</t>
  </si>
  <si>
    <t>0950193U</t>
  </si>
  <si>
    <t>L'ISLE-ADAM</t>
  </si>
  <si>
    <t>5 RUE CHANTEPIE MANCIER</t>
  </si>
  <si>
    <t>01 34 69 22 26</t>
  </si>
  <si>
    <t>GOASDOUE</t>
  </si>
  <si>
    <t>MME GOASDOUE PATRICIA</t>
  </si>
  <si>
    <t>0950193u@ac-versailles.fr</t>
  </si>
  <si>
    <t>CAMUS (ALBERT CAMUS) élémentaire L'ISLE-ADAM</t>
  </si>
  <si>
    <t>0950965H</t>
  </si>
  <si>
    <t>CHANTEFLEUR</t>
  </si>
  <si>
    <t>102 PARC DE CASSAN</t>
  </si>
  <si>
    <t>01 34 69 28 03</t>
  </si>
  <si>
    <t>BERCKELAERS</t>
  </si>
  <si>
    <t>MME BERCKELAERS FLORENCE</t>
  </si>
  <si>
    <t>0950965h@ac-versailles.fr</t>
  </si>
  <si>
    <t>CHANTEFLEUR (CHANTEFLEUR) maternelle L'ISLE-ADAM</t>
  </si>
  <si>
    <t>0950626P</t>
  </si>
  <si>
    <t>DAMBRY</t>
  </si>
  <si>
    <t>2 RUE DAMBRY</t>
  </si>
  <si>
    <t>01 34 69 10 14</t>
  </si>
  <si>
    <t>CADENE</t>
  </si>
  <si>
    <t>MME CADENE EMILIE</t>
  </si>
  <si>
    <t>0950626p@ac-versailles.fr</t>
  </si>
  <si>
    <t>DAMBRY (DAMBRY) maternelle L'ISLE-ADAM</t>
  </si>
  <si>
    <t>0950192T</t>
  </si>
  <si>
    <t>HONORE DE BALZAC</t>
  </si>
  <si>
    <t>AVENUE DE L'ABBE BREUIL</t>
  </si>
  <si>
    <t>01 34 69 04 22</t>
  </si>
  <si>
    <t>FICHANT</t>
  </si>
  <si>
    <t>MME FICHANT GAELLE</t>
  </si>
  <si>
    <t>0950192t@ac-versailles.fr</t>
  </si>
  <si>
    <t>BALZAC (HONORE DE BALZAC) élémentaire L'ISLE-ADAM</t>
  </si>
  <si>
    <t>0951374C</t>
  </si>
  <si>
    <t>52 ALLEE DES SABLIERES</t>
  </si>
  <si>
    <t>01 34 69 12 26</t>
  </si>
  <si>
    <t>DOWGIALLO-NARBUTT</t>
  </si>
  <si>
    <t>MME DOWGIALLO-NARBUTT NATHALIE</t>
  </si>
  <si>
    <t>0951374c@ac-versailles.fr</t>
  </si>
  <si>
    <t>FONTAINE (JEAN DE LA FONTAINE) maternelle L'ISLE-ADAM</t>
  </si>
  <si>
    <t>0951303A</t>
  </si>
  <si>
    <t>PARC DE CASSAN</t>
  </si>
  <si>
    <t>101 RUE DES MARRONNIERS</t>
  </si>
  <si>
    <t>01 34 69 16 18</t>
  </si>
  <si>
    <t>FOLLIARD</t>
  </si>
  <si>
    <t>MME FOLLIARD DELPHINE</t>
  </si>
  <si>
    <t>0951303a@ac-versailles.fr</t>
  </si>
  <si>
    <t>CASSAN (PARC DE CASSAN) élémentaire L'ISLE-ADAM</t>
  </si>
  <si>
    <t>0950154B</t>
  </si>
  <si>
    <t>MOURS</t>
  </si>
  <si>
    <t>AVENUE DE GRANDCHAMPS</t>
  </si>
  <si>
    <t>01 34 70 15 52</t>
  </si>
  <si>
    <t>LACAZE</t>
  </si>
  <si>
    <t>ANAIS</t>
  </si>
  <si>
    <t>MME LACAZE ANAIS</t>
  </si>
  <si>
    <t>0950154b@ac-versailles.fr</t>
  </si>
  <si>
    <t>PREVERT (JACQUES PREVERT) primaire MOURS</t>
  </si>
  <si>
    <t>0950209L</t>
  </si>
  <si>
    <t>L'ORÉE DU BOIS</t>
  </si>
  <si>
    <t>NERVILLE-LA-FORET</t>
  </si>
  <si>
    <t>20 RUE SAINT CLAUDE</t>
  </si>
  <si>
    <t>01 34 69 54 47</t>
  </si>
  <si>
    <t>CHAPPELLIER</t>
  </si>
  <si>
    <t>MME CHAPPELLIER AUDREY</t>
  </si>
  <si>
    <t>0950209l@ac-versailles.fr</t>
  </si>
  <si>
    <t>BOIS (L’OREE DU BOIS) primaire NERVILLE-LA-FORET</t>
  </si>
  <si>
    <t>0950155C</t>
  </si>
  <si>
    <t>JEAN II DE TURMEYNIES</t>
  </si>
  <si>
    <t>NOINTEL</t>
  </si>
  <si>
    <t>AVENUE DE PARIS</t>
  </si>
  <si>
    <t>01 30 34 06 91</t>
  </si>
  <si>
    <t>LIONEL</t>
  </si>
  <si>
    <t>M.  LAFONTAINE LIONEL</t>
  </si>
  <si>
    <t>0950155c@ac-versailles.fr</t>
  </si>
  <si>
    <t>TURMEYNIES (JEAN II DE TURMEYNIES) primaire NOINTEL</t>
  </si>
  <si>
    <t>0950213R</t>
  </si>
  <si>
    <t>LOUISE DE BETTIGNIES</t>
  </si>
  <si>
    <t>PARMAIN</t>
  </si>
  <si>
    <t>101 RUE DU MARECHAL FOCH</t>
  </si>
  <si>
    <t>01 34 73 36 97</t>
  </si>
  <si>
    <t>FOUYE</t>
  </si>
  <si>
    <t>MME FOUYE CECILE</t>
  </si>
  <si>
    <t>0950213r@ac-versailles.fr</t>
  </si>
  <si>
    <t>CENTRE (LE CENTRE) primaire PARMAIN</t>
  </si>
  <si>
    <t>0950215T</t>
  </si>
  <si>
    <t>MARIE MARVINGT</t>
  </si>
  <si>
    <t>28 BIS RUE DU MARECHAL JOFFRE</t>
  </si>
  <si>
    <t>01 34 73 40 47</t>
  </si>
  <si>
    <t>KRIEF</t>
  </si>
  <si>
    <t>DEBORAH</t>
  </si>
  <si>
    <t>MME KRIEF DEBORAH</t>
  </si>
  <si>
    <t>0950215t@ac-versailles.fr</t>
  </si>
  <si>
    <t>JOUY LE COMTE (JOUY LE COMTE) élémentaire PARMAIN</t>
  </si>
  <si>
    <t>0951181T</t>
  </si>
  <si>
    <t>1 RUE PAUL FERRY</t>
  </si>
  <si>
    <t>01 34 73 23 57</t>
  </si>
  <si>
    <t>LEBORGNE</t>
  </si>
  <si>
    <t>MME LEBORGNE EMILIE</t>
  </si>
  <si>
    <t>0951181t@ac-versailles.fr</t>
  </si>
  <si>
    <t>GENEVOIX (MAURICE GENEVOIX) élémentaire PARMAIN</t>
  </si>
  <si>
    <t>0951493G</t>
  </si>
  <si>
    <t xml:space="preserve">MAURICE GENEVOIX </t>
  </si>
  <si>
    <t>ALLEE DES PEUPLIERS</t>
  </si>
  <si>
    <t>01 34 73 08 33</t>
  </si>
  <si>
    <t>SAN GEROTEO</t>
  </si>
  <si>
    <t>RAPHAELLE</t>
  </si>
  <si>
    <t>MME SAN GEROTEO RAPHAELLE</t>
  </si>
  <si>
    <t>0951493g@ac-versailles.fr</t>
  </si>
  <si>
    <t>GENEVOIX 2 (MAURICE GENEVOIX 2) maternelle PARMAIN</t>
  </si>
  <si>
    <t>0951610J</t>
  </si>
  <si>
    <t>EMILIE CARLES</t>
  </si>
  <si>
    <t>PERSAN</t>
  </si>
  <si>
    <t>RUE MESSAGER</t>
  </si>
  <si>
    <t>01 30 34 66 67</t>
  </si>
  <si>
    <t>DEFONTAINE</t>
  </si>
  <si>
    <t>MME DEFONTAINE SABRINA</t>
  </si>
  <si>
    <t>0951610j@ac-versailles.fr</t>
  </si>
  <si>
    <t xml:space="preserve">GEORGES BRASSENS              </t>
  </si>
  <si>
    <t>CARLES (EMILIE CARLES) primaire PERSAN</t>
  </si>
  <si>
    <t>0951201P</t>
  </si>
  <si>
    <t>ETIENNE DOLET</t>
  </si>
  <si>
    <t>RUE ETIENNE DOLET</t>
  </si>
  <si>
    <t>01 34 70 86 19</t>
  </si>
  <si>
    <t>MME RENARD MAGALI</t>
  </si>
  <si>
    <t>0951201p@ac-versailles.fr</t>
  </si>
  <si>
    <t>DOLET (ETIENNE DOLET) maternelle PERSAN</t>
  </si>
  <si>
    <t>0950156D</t>
  </si>
  <si>
    <t>2 RUE JEAN DE LA FONTAINE</t>
  </si>
  <si>
    <t>01 34 70 06 24</t>
  </si>
  <si>
    <t>VANDEWAETER</t>
  </si>
  <si>
    <t>MME VANDEWAETER CORINNE</t>
  </si>
  <si>
    <t>0950156d@ac-versailles.fr</t>
  </si>
  <si>
    <t>JAURES (JEAN JAURES) élémentaire PERSAN</t>
  </si>
  <si>
    <t>0950639D</t>
  </si>
  <si>
    <t>4 RUE JEAN DE LA FONTAINE</t>
  </si>
  <si>
    <t>01 34 70 04 67</t>
  </si>
  <si>
    <t>ROUGIER</t>
  </si>
  <si>
    <t>MME ROUGIER CLAIRE</t>
  </si>
  <si>
    <t>0950639d@ac-versailles.fr</t>
  </si>
  <si>
    <t>JAURES (JEAN JAURES) maternelle PERSAN</t>
  </si>
  <si>
    <t>0950689H</t>
  </si>
  <si>
    <t>10 RUE FELIX MILLET</t>
  </si>
  <si>
    <t>01 34 70 06 81</t>
  </si>
  <si>
    <t>LUQUE LAFON</t>
  </si>
  <si>
    <t>MME LUQUE LAFON ELODIE</t>
  </si>
  <si>
    <t>0950689h@ac-versailles.fr</t>
  </si>
  <si>
    <t>ELUARD (PAUL ELUARD) maternelle PERSAN</t>
  </si>
  <si>
    <t>0950698T</t>
  </si>
  <si>
    <t>6 RUE FELIX MILLET</t>
  </si>
  <si>
    <t>01 34 70 08 16</t>
  </si>
  <si>
    <t>MILLET</t>
  </si>
  <si>
    <t>MME MILLET LAURE</t>
  </si>
  <si>
    <t>0950698t@ac-versailles.fr</t>
  </si>
  <si>
    <t>ELUARD 1 (PAUL ELUARD 1) élémentaire PERSAN</t>
  </si>
  <si>
    <t>0950699U</t>
  </si>
  <si>
    <t>RUE MAURICE THOREZ</t>
  </si>
  <si>
    <t>01 34 70 09 93</t>
  </si>
  <si>
    <t>PAUTRAT</t>
  </si>
  <si>
    <t>ELSA</t>
  </si>
  <si>
    <t>MME PAUTRAT ELSA</t>
  </si>
  <si>
    <t>0950699u@ac-versailles.fr</t>
  </si>
  <si>
    <t>ELUARD 2 (PAUL ELUARD 2) élémentaire PERSAN</t>
  </si>
  <si>
    <t>0952251F</t>
  </si>
  <si>
    <t>18 RUE DES RIVES DE L'OISE</t>
  </si>
  <si>
    <t>01 34 70 73 35</t>
  </si>
  <si>
    <t>TIRMARCHE</t>
  </si>
  <si>
    <t>MME TIRMARCHE AUDREY</t>
  </si>
  <si>
    <t>0952251f@ac-versailles.fr</t>
  </si>
  <si>
    <t>VEIL (SIMONE VEIL) primaire PERSAN</t>
  </si>
  <si>
    <t>0950774A</t>
  </si>
  <si>
    <t>LE GRAND CHEMIN</t>
  </si>
  <si>
    <t>PRESLES</t>
  </si>
  <si>
    <t>27 RUE PIERRE BROSSOLETTE</t>
  </si>
  <si>
    <t>01 30 34 18 76</t>
  </si>
  <si>
    <t>FRAISSINEDE</t>
  </si>
  <si>
    <t>MME FRAISSINEDE SANDRINE</t>
  </si>
  <si>
    <t>0950774a@ac-versailles.fr</t>
  </si>
  <si>
    <t>CENTRE (LE CENTRE) maternelle PRESLES</t>
  </si>
  <si>
    <t>0950158F</t>
  </si>
  <si>
    <t>LE NANTOUILLET</t>
  </si>
  <si>
    <t>13 RUE DE LA REPUBLIQUE</t>
  </si>
  <si>
    <t>01 34 70 08 26</t>
  </si>
  <si>
    <t>MORETTI</t>
  </si>
  <si>
    <t>MME MORETTI VANESSA</t>
  </si>
  <si>
    <t>0950158f@ac-versailles.fr</t>
  </si>
  <si>
    <t>NANTOUILLET (LE NANTOUILLET) élémentaire PRESLES</t>
  </si>
  <si>
    <t>0950159G</t>
  </si>
  <si>
    <t>78 RUE PIERRE BROSSOLETTE</t>
  </si>
  <si>
    <t>01 30 34 38 00</t>
  </si>
  <si>
    <t>GUIMIOT</t>
  </si>
  <si>
    <t>MME GUIMIOT SYLVIE</t>
  </si>
  <si>
    <t>0950159g@ac-versailles.fr</t>
  </si>
  <si>
    <t>BROSSOLETTE (PIERRE BROSSOLETTE) élémentaire PRESLES</t>
  </si>
  <si>
    <t>0950216U</t>
  </si>
  <si>
    <t>MAURICE DEBACQ</t>
  </si>
  <si>
    <t>RONQUEROLLES</t>
  </si>
  <si>
    <t>191 GRANDE RUE</t>
  </si>
  <si>
    <t>01 34 70 51 82</t>
  </si>
  <si>
    <t>BOURDILLON</t>
  </si>
  <si>
    <t>STEFANIE</t>
  </si>
  <si>
    <t>MME BOURDILLON STEFANIE</t>
  </si>
  <si>
    <t>0950216u@ac-versailles.fr</t>
  </si>
  <si>
    <t>DEBACQ (MAURICE DEBACQ) primaire RONQUEROLLES</t>
  </si>
  <si>
    <t>0950236R</t>
  </si>
  <si>
    <t>0951703K</t>
  </si>
  <si>
    <t>HAUTIL</t>
  </si>
  <si>
    <t>CHASLES LE ROUX</t>
  </si>
  <si>
    <t>BOISEMONT</t>
  </si>
  <si>
    <t>01 34 66 73 60</t>
  </si>
  <si>
    <t>CHRISTELE</t>
  </si>
  <si>
    <t>MME DUPUIS CHRISTELE</t>
  </si>
  <si>
    <t>0950236r@ac-versailles.fr</t>
  </si>
  <si>
    <t>ROUX (CHASLES LE ROUX) primaire BOISEMONT</t>
  </si>
  <si>
    <t>0950243Y</t>
  </si>
  <si>
    <t>ANDRE PARRAIN</t>
  </si>
  <si>
    <t>COURDIMANCHE</t>
  </si>
  <si>
    <t>RUE ANDRE PARRAIN</t>
  </si>
  <si>
    <t>01 34 42 30 29</t>
  </si>
  <si>
    <t>GIERCZAK</t>
  </si>
  <si>
    <t>MME GIERCZAK NATHALIE</t>
  </si>
  <si>
    <t>0950243y@ac-versailles.fr</t>
  </si>
  <si>
    <t>PARRAIN (ANDRE PARRAIN) primaire COURDIMANCHE</t>
  </si>
  <si>
    <t>0951733T</t>
  </si>
  <si>
    <t>LA LOUVIERE</t>
  </si>
  <si>
    <t>37 BOULEVARD DES CHASSEURS</t>
  </si>
  <si>
    <t>01 34 46 01 22</t>
  </si>
  <si>
    <t>RATTEZ</t>
  </si>
  <si>
    <t>MME RATTEZ HELENE</t>
  </si>
  <si>
    <t>0951733t@ac-versailles.fr</t>
  </si>
  <si>
    <t>LOUVIERE (LA LOUVIERE) primaire COURDIMANCHE</t>
  </si>
  <si>
    <t>0951779T</t>
  </si>
  <si>
    <t>LES CROIZETTES</t>
  </si>
  <si>
    <t>38 RUE DES GRANDS BOULEAUX</t>
  </si>
  <si>
    <t>01 34 46 10 74</t>
  </si>
  <si>
    <t>LAMOTTE</t>
  </si>
  <si>
    <t>MME LAMOTTE MYRIAM</t>
  </si>
  <si>
    <t>0951779t@ac-versailles.fr</t>
  </si>
  <si>
    <t>CROIZETTES (LES CROIZETTES) élémentaire COURDIMANCHE</t>
  </si>
  <si>
    <t>0951209Y</t>
  </si>
  <si>
    <t>DE LA VALLEE BASSET</t>
  </si>
  <si>
    <t>MENUCOURT</t>
  </si>
  <si>
    <t>RUE DU BAS RUCOURT</t>
  </si>
  <si>
    <t>01 34 42 54 11</t>
  </si>
  <si>
    <t>LAUGER</t>
  </si>
  <si>
    <t>MARYLINE</t>
  </si>
  <si>
    <t>MME LAUGER MARYLINE</t>
  </si>
  <si>
    <t>0951209y@ac-versailles.fr</t>
  </si>
  <si>
    <t>BASSET (DE LA VALLEE BASSET) élémentaire MENUCOURT</t>
  </si>
  <si>
    <t>0951202R</t>
  </si>
  <si>
    <t>LA VALLEE BASSET</t>
  </si>
  <si>
    <t>01 34 42 31 00</t>
  </si>
  <si>
    <t>PERRET</t>
  </si>
  <si>
    <t>MME PERRET CAMILLE</t>
  </si>
  <si>
    <t>0951202r@ac-versailles.fr</t>
  </si>
  <si>
    <t>VALLEE BASSET (LA VALLEE BASSET) maternelle MENUCOURT</t>
  </si>
  <si>
    <t>0951122D</t>
  </si>
  <si>
    <t>LES CORNOUILLERS</t>
  </si>
  <si>
    <t>ALLEE DU VEXIN</t>
  </si>
  <si>
    <t>01 34 42 31 41</t>
  </si>
  <si>
    <t>HOPIN</t>
  </si>
  <si>
    <t>M.  HOPIN SEBASTIEN</t>
  </si>
  <si>
    <t>0951122d@ac-versailles.fr</t>
  </si>
  <si>
    <t>CORNOUILLERS (LES CORNOUILLERS) élémentaire MENUCOURT</t>
  </si>
  <si>
    <t>0951046W</t>
  </si>
  <si>
    <t>LOUIS BOURGEOIS</t>
  </si>
  <si>
    <t>1 ALLEE DES PEUPLIERS</t>
  </si>
  <si>
    <t>01 34 42 47 47</t>
  </si>
  <si>
    <t>MALIVET</t>
  </si>
  <si>
    <t>SÉVERINE</t>
  </si>
  <si>
    <t>MME MALIVET SÉVERINE</t>
  </si>
  <si>
    <t>0951046w@ac-versailles.fr</t>
  </si>
  <si>
    <t>BOURGEOIS (LOUIS BOURGEOIS) élémentaire MENUCOURT</t>
  </si>
  <si>
    <t>0950256M</t>
  </si>
  <si>
    <t>OSNY</t>
  </si>
  <si>
    <t>4 PARVIS SAINT EXUPERY</t>
  </si>
  <si>
    <t>01 30 30 50 01</t>
  </si>
  <si>
    <t>PAPINUTTI</t>
  </si>
  <si>
    <t>M.  PAPINUTTI CHRISTOPHE</t>
  </si>
  <si>
    <t>0950256m@ac-versailles.fr</t>
  </si>
  <si>
    <t>EXUPERY (ANTOINE DE SAINT EXUPERY) élémentaire OSNY</t>
  </si>
  <si>
    <t>0950920J</t>
  </si>
  <si>
    <t>ANTOINE DE SAINT EXUPERY (ex DOCTEUR CHARCOT)</t>
  </si>
  <si>
    <t>6 PARVIS SAINT EXUPERY</t>
  </si>
  <si>
    <t>01 30 30 19 72</t>
  </si>
  <si>
    <t>VIRON</t>
  </si>
  <si>
    <t>MME VIRON NATHALIE</t>
  </si>
  <si>
    <t>0950920j@ac-versailles.fr</t>
  </si>
  <si>
    <t>CHARCOT (DOCTEUR CHARCOT) maternelle OSNY</t>
  </si>
  <si>
    <t>0950260S</t>
  </si>
  <si>
    <t>IMMARMONT</t>
  </si>
  <si>
    <t>RUE ROGER ALNO</t>
  </si>
  <si>
    <t>01 30 30 19 73</t>
  </si>
  <si>
    <t>SCHEPPER</t>
  </si>
  <si>
    <t>AMELIE</t>
  </si>
  <si>
    <t>MME SCHEPPER AMELIE</t>
  </si>
  <si>
    <t>0950260s@ac-versailles.fr</t>
  </si>
  <si>
    <t>IMMARMONT (IMMARMONT) élémentaire OSNY</t>
  </si>
  <si>
    <t>0951227T</t>
  </si>
  <si>
    <t>LA METH</t>
  </si>
  <si>
    <t>CHEMIN DE MARINES</t>
  </si>
  <si>
    <t>01 30 30 45 07</t>
  </si>
  <si>
    <t>JOURDAN</t>
  </si>
  <si>
    <t>MME JOURDAN NATHALIE</t>
  </si>
  <si>
    <t>0951227t@ac-versailles.fr</t>
  </si>
  <si>
    <t>METH (LA METH) maternelle OSNY</t>
  </si>
  <si>
    <t>0951228U</t>
  </si>
  <si>
    <t>ROUTE D ABLEIGES</t>
  </si>
  <si>
    <t>01 30 30 41 42</t>
  </si>
  <si>
    <t>ROULANCE</t>
  </si>
  <si>
    <t>MME ROULANCE AURELIE</t>
  </si>
  <si>
    <t>0951228u@ac-versailles.fr</t>
  </si>
  <si>
    <t>METH (LA METH) élémentaire OSNY</t>
  </si>
  <si>
    <t>0951247P</t>
  </si>
  <si>
    <t>LA RAVINIERE</t>
  </si>
  <si>
    <t>RESIDENCE DE LA RAVINIERE</t>
  </si>
  <si>
    <t>01 30 30 35 03</t>
  </si>
  <si>
    <t>MONSIRE</t>
  </si>
  <si>
    <t>MME MONSIRE DELPHINE</t>
  </si>
  <si>
    <t>0951247p@ac-versailles.fr</t>
  </si>
  <si>
    <t>RAVINIERE (LA RAVINIERE) maternelle OSNY</t>
  </si>
  <si>
    <t>0951251U</t>
  </si>
  <si>
    <t>PLACE DE LA RAVINIERE</t>
  </si>
  <si>
    <t>01 30 30 38 25</t>
  </si>
  <si>
    <t>LE JEHAN</t>
  </si>
  <si>
    <t>MME LE JEHAN CHRISTINE</t>
  </si>
  <si>
    <t>0951251u@ac-versailles.fr</t>
  </si>
  <si>
    <t>RAVINIERE (LA RAVINIERE) élémentaire OSNY</t>
  </si>
  <si>
    <t>0951432R</t>
  </si>
  <si>
    <t>LES VIGNES</t>
  </si>
  <si>
    <t>1 RUE JEAN LAROSA</t>
  </si>
  <si>
    <t>01 30 32 11 74</t>
  </si>
  <si>
    <t>DEHAECK</t>
  </si>
  <si>
    <t>MME DEHAECK FLORENCE</t>
  </si>
  <si>
    <t>0951432r@ac-versailles.fr</t>
  </si>
  <si>
    <t>VIGNES (LES VIGNES) maternelle OSNY</t>
  </si>
  <si>
    <t>0951183V</t>
  </si>
  <si>
    <t>PAUL ROTH</t>
  </si>
  <si>
    <t>23 RUE DU DOCTEUR SCHWEITZER</t>
  </si>
  <si>
    <t>01 30 30 11 45</t>
  </si>
  <si>
    <t>BELGUISE</t>
  </si>
  <si>
    <t>MME BELGUISE CORINNE</t>
  </si>
  <si>
    <t>0951183v@ac-versailles.fr</t>
  </si>
  <si>
    <t>ROTH (PAUL ROTH) primaire OSNY</t>
  </si>
  <si>
    <t>0952008S</t>
  </si>
  <si>
    <t>YVES LE GUERN</t>
  </si>
  <si>
    <t>41 RUE DE CHARS</t>
  </si>
  <si>
    <t>01 30 30 83 23</t>
  </si>
  <si>
    <t>KURKOWSKI</t>
  </si>
  <si>
    <t>M.  KURKOWSKI THIERRY</t>
  </si>
  <si>
    <t>0952008s@ac-versailles.fr</t>
  </si>
  <si>
    <t>GUERN (YVES LE GUERN) primaire OSNY</t>
  </si>
  <si>
    <t>0951256Z</t>
  </si>
  <si>
    <t>LE VIEUX NOYER</t>
  </si>
  <si>
    <t>PUISEUX-PONTOISE</t>
  </si>
  <si>
    <t>12 GRANDE RUE</t>
  </si>
  <si>
    <t>01 34 46 13 77</t>
  </si>
  <si>
    <t>ISSAADI</t>
  </si>
  <si>
    <t>MME ISSAADI FLORENCE</t>
  </si>
  <si>
    <t>0951256z@ac-versailles.fr</t>
  </si>
  <si>
    <t>VIEUX NOYER (LE VIEUX NOYER) primaire PUISEUX-PONTOISE</t>
  </si>
  <si>
    <t>0951782W</t>
  </si>
  <si>
    <t>LA SIAULE</t>
  </si>
  <si>
    <t>VAUREAL</t>
  </si>
  <si>
    <t>17 MAIL DE L ETINCELLE</t>
  </si>
  <si>
    <t>01 34 30 90 18</t>
  </si>
  <si>
    <t>BONNEAU</t>
  </si>
  <si>
    <t>MME BONNEAU BERTRAND</t>
  </si>
  <si>
    <t>0951782w@ac-versailles.fr</t>
  </si>
  <si>
    <t>SIAULE (LA SIAULE) primaire VAUREAL</t>
  </si>
  <si>
    <t>0951734U</t>
  </si>
  <si>
    <t>L'ALLEE COUVERTE</t>
  </si>
  <si>
    <t>59 AVENUE GAVROCHE</t>
  </si>
  <si>
    <t>01 34 21 10 60</t>
  </si>
  <si>
    <t>KAABACHE</t>
  </si>
  <si>
    <t>CHAHLA</t>
  </si>
  <si>
    <t>MME KAABACHE CHAHLA</t>
  </si>
  <si>
    <t>0951734u@ac-versailles.fr</t>
  </si>
  <si>
    <t>COUVERTE (ALLEE COUVERTE) élémentaire VAUREAL</t>
  </si>
  <si>
    <t>0951690W</t>
  </si>
  <si>
    <t>LE BOULINGRIN</t>
  </si>
  <si>
    <t>55 AVENUE SIMONE SIGNORET</t>
  </si>
  <si>
    <t>01 34 66 86 57</t>
  </si>
  <si>
    <t>FLIPO</t>
  </si>
  <si>
    <t>M.  FLIPO OLIVIER</t>
  </si>
  <si>
    <t>0951690w@ac-versailles.fr</t>
  </si>
  <si>
    <t>BOULINGRIN (LE BOULINGRIN) primaire VAUREAL</t>
  </si>
  <si>
    <t>0950272E</t>
  </si>
  <si>
    <t>RUE A DE CAIX SAINT-AYMOUR</t>
  </si>
  <si>
    <t>01 34 43 61 59</t>
  </si>
  <si>
    <t>BIBAC-JACMET</t>
  </si>
  <si>
    <t>GERALDINE</t>
  </si>
  <si>
    <t>MME BIBAC-JACMET GERALDINE</t>
  </si>
  <si>
    <t>0950272e@ac-versailles.fr</t>
  </si>
  <si>
    <t>VILLAGE (LE VILLAGE) primaire VAUREAL</t>
  </si>
  <si>
    <t>0951638P</t>
  </si>
  <si>
    <t>LES GROUES</t>
  </si>
  <si>
    <t>4 SQUARE DE L'ECOLE BUISSONNIERE</t>
  </si>
  <si>
    <t>01 30 38 89 27</t>
  </si>
  <si>
    <t>ERNOTTE</t>
  </si>
  <si>
    <t>MME ERNOTTE LAURENCE</t>
  </si>
  <si>
    <t>0951638p@ac-versailles.fr</t>
  </si>
  <si>
    <t>GROUES (LES GROUES) élémentaire VAUREAL</t>
  </si>
  <si>
    <t>0951639R</t>
  </si>
  <si>
    <t>2 SQUARE DE L'ECOLE BUISSONNIERE</t>
  </si>
  <si>
    <t>01 30 38 58 52</t>
  </si>
  <si>
    <t>NOGUES</t>
  </si>
  <si>
    <t>MME NOGUES AURELIE</t>
  </si>
  <si>
    <t>0951639r@ac-versailles.fr</t>
  </si>
  <si>
    <t>GROUES (LES GROUES) maternelle VAUREAL</t>
  </si>
  <si>
    <t>0951628D</t>
  </si>
  <si>
    <t>LES HAUTS TOUPETS</t>
  </si>
  <si>
    <t>6 CHEMIN DES HAUTS TOUPETS</t>
  </si>
  <si>
    <t>01 30 73 26 19</t>
  </si>
  <si>
    <t>DUPAQUIER</t>
  </si>
  <si>
    <t>HERVE</t>
  </si>
  <si>
    <t>M. DUPAQUIER HERVE</t>
  </si>
  <si>
    <t>0951628d@ac-versailles.fr</t>
  </si>
  <si>
    <t>TOUPETS (LES HAUTS TOUPETS) élémentaire VAUREAL</t>
  </si>
  <si>
    <t>0951760X</t>
  </si>
  <si>
    <t>LES MOISSONS</t>
  </si>
  <si>
    <t>27 RUE DE LA GERBE D'OR</t>
  </si>
  <si>
    <t>01 34 21 71 29</t>
  </si>
  <si>
    <t>VIANDIER</t>
  </si>
  <si>
    <t>MME VIANDIER ISABELLE</t>
  </si>
  <si>
    <t>0951760x@ac-versailles.fr</t>
  </si>
  <si>
    <t>MOISSONS (LES MOISSONS) primaire VAUREAL</t>
  </si>
  <si>
    <t>0951735V</t>
  </si>
  <si>
    <t>LES SABLONS</t>
  </si>
  <si>
    <t>10 RUE JULES VALLES</t>
  </si>
  <si>
    <t>01 34 21 07 69</t>
  </si>
  <si>
    <t>CHASSIN</t>
  </si>
  <si>
    <t>GABRIELLE</t>
  </si>
  <si>
    <t>MME CHASSIN GABRIELLE</t>
  </si>
  <si>
    <t>0951735v@ac-versailles.fr</t>
  </si>
  <si>
    <t>SABLONS (LES SABLONS) primaire VAUREAL</t>
  </si>
  <si>
    <t>0950732E</t>
  </si>
  <si>
    <t>0951789D</t>
  </si>
  <si>
    <t>HERBLAY</t>
  </si>
  <si>
    <t>49 CHEMIN DE CONFLANS</t>
  </si>
  <si>
    <t>01 30 40 49 36</t>
  </si>
  <si>
    <t>LAZARO</t>
  </si>
  <si>
    <t>MME LAZARO NATHALIE</t>
  </si>
  <si>
    <t>0950732e@ac-versailles.fr</t>
  </si>
  <si>
    <t>EXUPERY (ANTOINE DE SAINT EXUPERY) élémentaire HERBLAY</t>
  </si>
  <si>
    <t>0950697S</t>
  </si>
  <si>
    <t>01 30 40 49 30</t>
  </si>
  <si>
    <t>RUEDA GANDEMER</t>
  </si>
  <si>
    <t>MME RUEDA GANDEMER MARIE</t>
  </si>
  <si>
    <t>0950697s@ac-versailles.fr</t>
  </si>
  <si>
    <t>EXUPERY (ANTOINE DE ST EXUPERY) maternelle HERBLAY</t>
  </si>
  <si>
    <t>0950084A</t>
  </si>
  <si>
    <t>27 RUE DES ECOLES</t>
  </si>
  <si>
    <t xml:space="preserve">01 30 40 48 90 </t>
  </si>
  <si>
    <t>VIGUIER</t>
  </si>
  <si>
    <t>M. VIGUIER NICOLAS</t>
  </si>
  <si>
    <t>0950084a@ac-versailles.fr</t>
  </si>
  <si>
    <t>JAURES (JEAN JAURES) élémentaire HERBLAY</t>
  </si>
  <si>
    <t>0950779F</t>
  </si>
  <si>
    <t>01 30 40 37 80</t>
  </si>
  <si>
    <t>DE RUNZ</t>
  </si>
  <si>
    <t>MME DE RUNZ KARINE</t>
  </si>
  <si>
    <t>0950779f@ac-versailles.fr</t>
  </si>
  <si>
    <t>JAURES (JEAN JAURES) maternelle HERBLAY</t>
  </si>
  <si>
    <t>0950696R</t>
  </si>
  <si>
    <t>60 BOULEVARD JOFFRE</t>
  </si>
  <si>
    <t>01 30 40 49 10</t>
  </si>
  <si>
    <t>BACOT</t>
  </si>
  <si>
    <t>MME BACOT LAURENCE</t>
  </si>
  <si>
    <t>0950696r@ac-versailles.fr</t>
  </si>
  <si>
    <t>MOULIN (JEAN MOULIN) maternelle HERBLAY</t>
  </si>
  <si>
    <t>0950731D</t>
  </si>
  <si>
    <t>01 30 40 49 14</t>
  </si>
  <si>
    <t>CARPENTIER</t>
  </si>
  <si>
    <t>MME CARPENTIER CLAIRE</t>
  </si>
  <si>
    <t>0950731d@ac-versailles.fr</t>
  </si>
  <si>
    <t>MOULIN (JEAN MOULIN) élémentaire HERBLAY</t>
  </si>
  <si>
    <t>0952183G</t>
  </si>
  <si>
    <t>JEAN-LOUIS ETIENNE</t>
  </si>
  <si>
    <t>1, ESPLANADE DES FRERES LUMIERE</t>
  </si>
  <si>
    <t>01 30 40 49 53</t>
  </si>
  <si>
    <t>PREVEL DECHAMPS</t>
  </si>
  <si>
    <t>MARIELLE</t>
  </si>
  <si>
    <t>MME PREVEL DECHAMPS MARIELLE</t>
  </si>
  <si>
    <t>0952183g@ac-versailles.fr</t>
  </si>
  <si>
    <t>ETIENNE (JEAN-LOUIS ETIENNE) primaire HERBLAY</t>
  </si>
  <si>
    <t>0951647Z</t>
  </si>
  <si>
    <t>LA TOURNADE</t>
  </si>
  <si>
    <t>18 RUE DES 3 MOUSQUETAIRES</t>
  </si>
  <si>
    <t>01 30 40 49 40</t>
  </si>
  <si>
    <t>GUITER</t>
  </si>
  <si>
    <t>MME GUITER CARINE</t>
  </si>
  <si>
    <t>0951647z@ac-versailles.fr</t>
  </si>
  <si>
    <t>TOURNADE (LA TOURNADE) maternelle HERBLAY</t>
  </si>
  <si>
    <t>0951164Z</t>
  </si>
  <si>
    <t>LES BUTTES BLANCHES</t>
  </si>
  <si>
    <t>25 RUE DU GAI SAVOIR</t>
  </si>
  <si>
    <t>01 30 40 37 70</t>
  </si>
  <si>
    <t>DELCOURT</t>
  </si>
  <si>
    <t>AURELIA</t>
  </si>
  <si>
    <t>MME DELCOURT AURELIA</t>
  </si>
  <si>
    <t>0951164z@ac-versailles.fr</t>
  </si>
  <si>
    <t>BLANCHES (LES BUTTES BLANCHES) maternelle HERBLAY</t>
  </si>
  <si>
    <t>0951176M</t>
  </si>
  <si>
    <t>RUE DU GAI SAVOIR</t>
  </si>
  <si>
    <t>01 30 40 37 73</t>
  </si>
  <si>
    <t>BENJAMIN</t>
  </si>
  <si>
    <t>M. LAZARO BENJAMIN</t>
  </si>
  <si>
    <t>0951176m@ac-versailles.fr</t>
  </si>
  <si>
    <t>BLANCHES (LES BUTTES BLANCHES) élémentaire HERBLAY</t>
  </si>
  <si>
    <t>0951476N</t>
  </si>
  <si>
    <t>89 BOULEVARD DE VERDUN</t>
  </si>
  <si>
    <t>01 30 40 48 97</t>
  </si>
  <si>
    <t>BOUZAIDA</t>
  </si>
  <si>
    <t>FATMA</t>
  </si>
  <si>
    <t>MME BOUZAIDA FATMA</t>
  </si>
  <si>
    <t>0951476n@ac-versailles.fr</t>
  </si>
  <si>
    <t>CHENES (LES CHENES) élémentaire HERBLAY</t>
  </si>
  <si>
    <t>0951482V</t>
  </si>
  <si>
    <t>148 RUE DE CONFLANS</t>
  </si>
  <si>
    <t>01 30 40 48 93</t>
  </si>
  <si>
    <t>BOIXEL</t>
  </si>
  <si>
    <t>MME BOIXEL ISABELLE</t>
  </si>
  <si>
    <t>0951482v@ac-versailles.fr</t>
  </si>
  <si>
    <t>CHENES (LES CHENES) maternelle HERBLAY</t>
  </si>
  <si>
    <t>0950093K</t>
  </si>
  <si>
    <t>BOULEVARD DU 11 NOVEMBRE</t>
  </si>
  <si>
    <t>01 30 40 49 25</t>
  </si>
  <si>
    <t>HILBERT</t>
  </si>
  <si>
    <t>MME HILBERT BENEDICTE</t>
  </si>
  <si>
    <t>0950093k@ac-versailles.fr</t>
  </si>
  <si>
    <t>PASTEUR (LOUIS PASTEUR) élémentaire HERBLAY</t>
  </si>
  <si>
    <t>0950608V</t>
  </si>
  <si>
    <t>2 MAIL DE FANESSON</t>
  </si>
  <si>
    <t xml:space="preserve">01 30 40 49 19 </t>
  </si>
  <si>
    <t>HERMANT</t>
  </si>
  <si>
    <t>MME HERMANT SANDRINE</t>
  </si>
  <si>
    <t>0950608v@ac-versailles.fr</t>
  </si>
  <si>
    <t>PERGAUD (LOUIS PERGAUD) maternelle HERBLAY</t>
  </si>
  <si>
    <t>0950094L</t>
  </si>
  <si>
    <t>6 RUE DE CONFLANS</t>
  </si>
  <si>
    <t>01 30 40 49 45</t>
  </si>
  <si>
    <t>SY</t>
  </si>
  <si>
    <t>MME SY MYRIAM</t>
  </si>
  <si>
    <t>0950094l@ac-versailles.fr</t>
  </si>
  <si>
    <t>CURIE (MARIE CURIE) élémentaire HERBLAY</t>
  </si>
  <si>
    <t>0950086C</t>
  </si>
  <si>
    <t>EMILE GLAY</t>
  </si>
  <si>
    <t>MONTIGNY-LES-CORMEILLES</t>
  </si>
  <si>
    <t>77 RUE FORTUNE CHARLOT</t>
  </si>
  <si>
    <t>01 39 78 91 14</t>
  </si>
  <si>
    <t>PILON OLLIVIER</t>
  </si>
  <si>
    <t>MARJORIE</t>
  </si>
  <si>
    <t>MME PILON OLLIVIER MARJORIE</t>
  </si>
  <si>
    <t>0950086c@ac-versailles.fr</t>
  </si>
  <si>
    <t>GLAY (EMILE GLAY) primaire MONTIGNY-LES-CORMEILLES</t>
  </si>
  <si>
    <t>0951300X</t>
  </si>
  <si>
    <t>GEORGES BRAQUE</t>
  </si>
  <si>
    <t>8 RUE AUGUSTE RENOIR</t>
  </si>
  <si>
    <t>01 39 97 39 13</t>
  </si>
  <si>
    <t>FERRY</t>
  </si>
  <si>
    <t>MME FERRY CATHERINE</t>
  </si>
  <si>
    <t>0951300x@ac-versailles.fr</t>
  </si>
  <si>
    <t xml:space="preserve">LOUIS ARAGON                  </t>
  </si>
  <si>
    <t>BRAQUE (GEORGES BRAQUE) primaire MONTIGNY-LES-CORMEILLES</t>
  </si>
  <si>
    <t>0951277X</t>
  </si>
  <si>
    <t>HENRI MATISSE</t>
  </si>
  <si>
    <t>PLACE GERARD DE NERVAL</t>
  </si>
  <si>
    <t>01 39 97 44 77</t>
  </si>
  <si>
    <t>DE CARLI</t>
  </si>
  <si>
    <t>MME DE CARLI EMMANUELLE</t>
  </si>
  <si>
    <t>0951277x@ac-versailles.fr</t>
  </si>
  <si>
    <t>MATISSE (HENRI MATISSE) primaire MONTIGNY-LES-CORMEILLES</t>
  </si>
  <si>
    <t>0950095M</t>
  </si>
  <si>
    <t>5 RUE JACQUES VERNIOL</t>
  </si>
  <si>
    <t>01 39 78 93 71</t>
  </si>
  <si>
    <t>HENDRICKX</t>
  </si>
  <si>
    <t>FRANTZ</t>
  </si>
  <si>
    <t>M. HENDRICKX FRANTZ</t>
  </si>
  <si>
    <t>0950095m@ac-versailles.fr</t>
  </si>
  <si>
    <t>CENTRE (LE CENTRE) primaire MONTIGNY-LES-CORMEILLES</t>
  </si>
  <si>
    <t>0950609W</t>
  </si>
  <si>
    <t>7 ALLEE WATTEAU</t>
  </si>
  <si>
    <t>01 39 78 93 16</t>
  </si>
  <si>
    <t>KERRACHI</t>
  </si>
  <si>
    <t>NAHIMA</t>
  </si>
  <si>
    <t>MME KERRACHI NAHIMA</t>
  </si>
  <si>
    <t>0950609w@ac-versailles.fr</t>
  </si>
  <si>
    <t>BERT (PAUL BERT) maternelle MONTIGNY-LES-CORMEILLES</t>
  </si>
  <si>
    <t>0951211A</t>
  </si>
  <si>
    <t>9 ALLEE WATTEAU</t>
  </si>
  <si>
    <t>01 39 78 90 98</t>
  </si>
  <si>
    <t>BUSSELL</t>
  </si>
  <si>
    <t>ELIZABETH</t>
  </si>
  <si>
    <t>MME BUSSELL ELIZABETH</t>
  </si>
  <si>
    <t>0951211a@ac-versailles.fr</t>
  </si>
  <si>
    <t>BERT (PAUL BERT) élémentaire MONTIGNY-LES-CORMEILLES</t>
  </si>
  <si>
    <t>0951441A</t>
  </si>
  <si>
    <t>2 RUE PAUL CEZANNE</t>
  </si>
  <si>
    <t>01 39 97 53 87</t>
  </si>
  <si>
    <t>EL SHIWI</t>
  </si>
  <si>
    <t>MME EL SHIWI GAELLE</t>
  </si>
  <si>
    <t>0951441a@ac-versailles.fr</t>
  </si>
  <si>
    <t>isolée</t>
  </si>
  <si>
    <t>CEZANNE (PAUL CEZANNE) primaire MONTIGNY-LES-CORMEILLES</t>
  </si>
  <si>
    <t>0951564J</t>
  </si>
  <si>
    <t>VAN GOGH</t>
  </si>
  <si>
    <t>RUE VAN GOGH</t>
  </si>
  <si>
    <t>01 39 97 86 00</t>
  </si>
  <si>
    <t>BIRIOTTI</t>
  </si>
  <si>
    <t>ELOISE</t>
  </si>
  <si>
    <t>MME BIRIOTTI ELOISE</t>
  </si>
  <si>
    <t>0951564j@ac-versailles.fr</t>
  </si>
  <si>
    <t>GOGH (VAN GOGH) primaire MONTIGNY-LES-CORMEILLES</t>
  </si>
  <si>
    <t>0952250E</t>
  </si>
  <si>
    <t>YVES COPPENS</t>
  </si>
  <si>
    <t>3 RUE SIMONE VEIL</t>
  </si>
  <si>
    <t>01 71 68 17 05</t>
  </si>
  <si>
    <t>ZANIER</t>
  </si>
  <si>
    <t>VIRGILE</t>
  </si>
  <si>
    <t>M.  ZANIER VIRGILE</t>
  </si>
  <si>
    <t>0952250e@ac-versailles.fr</t>
  </si>
  <si>
    <t>COPPENS (YVES COPPENS) primaire MONTIGNY LES CORMEILLES</t>
  </si>
  <si>
    <t>0950246B</t>
  </si>
  <si>
    <t>0952239T</t>
  </si>
  <si>
    <t>JOUY-ERAGNY</t>
  </si>
  <si>
    <t>HENRI FILLETTE</t>
  </si>
  <si>
    <t>ERAGNY</t>
  </si>
  <si>
    <t>29 RUE DES ECOLES</t>
  </si>
  <si>
    <t>01 34 64 24 40</t>
  </si>
  <si>
    <t>DUBUCHE</t>
  </si>
  <si>
    <t>LOIC</t>
  </si>
  <si>
    <t>M.  DUBUCHE LOIC</t>
  </si>
  <si>
    <t>0950246b@ac-versailles.fr</t>
  </si>
  <si>
    <t>FILLETTE (HENRI FILLETTE) élémentaire ERAGNY</t>
  </si>
  <si>
    <t>0950695P</t>
  </si>
  <si>
    <t>01 34 64 64 74</t>
  </si>
  <si>
    <t>COURTOIS-LEVAVASSEUR</t>
  </si>
  <si>
    <t>M.  COURTOIS-LEVAVASSEUR STEPHANE</t>
  </si>
  <si>
    <t>0950695p@ac-versailles.fr</t>
  </si>
  <si>
    <t>FILLETTE (HENRI FILLETTE) maternelle ERAGNY</t>
  </si>
  <si>
    <t>0951475M</t>
  </si>
  <si>
    <t>LA BUTTE</t>
  </si>
  <si>
    <t>100 RUE DE PIERRELAYE</t>
  </si>
  <si>
    <t>01 30 37 16 09</t>
  </si>
  <si>
    <t>ROBERT</t>
  </si>
  <si>
    <t>MME ROBERT CELINE</t>
  </si>
  <si>
    <t>0951475m@ac-versailles.fr</t>
  </si>
  <si>
    <t>BUTTE (LA BUTTE) élémentaire ERAGNY</t>
  </si>
  <si>
    <t>0951464A</t>
  </si>
  <si>
    <t>LA CHALLE</t>
  </si>
  <si>
    <t>RUE SALVADOR ALLENDE</t>
  </si>
  <si>
    <t>01 30 37 33 71</t>
  </si>
  <si>
    <t>LECLERE</t>
  </si>
  <si>
    <t>FRANCOIS XAVIER</t>
  </si>
  <si>
    <t>M.  LECLERE FRANCOIS XAVIER</t>
  </si>
  <si>
    <t>0951464a@ac-versailles.fr</t>
  </si>
  <si>
    <t>CHALLE (LA CHALLE) maternelle ERAGNY</t>
  </si>
  <si>
    <t>0951377F</t>
  </si>
  <si>
    <t>LE BOIS</t>
  </si>
  <si>
    <t>1 RUE ALBERT CAMUS</t>
  </si>
  <si>
    <t>01 30 37 23 56</t>
  </si>
  <si>
    <t>DARJO</t>
  </si>
  <si>
    <t>MME DARJO CLAIRE</t>
  </si>
  <si>
    <t>0951377f@ac-versailles.fr</t>
  </si>
  <si>
    <t>BOIS (LE BOIS) maternelle ERAGNY</t>
  </si>
  <si>
    <t>0951379H</t>
  </si>
  <si>
    <t>64 TER RUE DE PIERRELAYE</t>
  </si>
  <si>
    <t>01 30 37 23 42</t>
  </si>
  <si>
    <t>CERTAIN</t>
  </si>
  <si>
    <t>MME CERTAIN CATHERINE</t>
  </si>
  <si>
    <t>0951379h@ac-versailles.fr</t>
  </si>
  <si>
    <t>BOIS (LE BOIS) élémentaire ERAGNY</t>
  </si>
  <si>
    <t>0951474L</t>
  </si>
  <si>
    <t>LE GRILLON</t>
  </si>
  <si>
    <t>11 ALLEE DU STADE</t>
  </si>
  <si>
    <t>01 30 37 76 44</t>
  </si>
  <si>
    <t>MACHET</t>
  </si>
  <si>
    <t>CAROLLA</t>
  </si>
  <si>
    <t>MME MACHET CAROLLA</t>
  </si>
  <si>
    <t>0951474l@ac-versailles.fr</t>
  </si>
  <si>
    <t>GRILLON (LE GRILLON) primaire ERAGNY</t>
  </si>
  <si>
    <t>0951418A</t>
  </si>
  <si>
    <t>LES DIX ARPENTS</t>
  </si>
  <si>
    <t>89 RUE DE LA MARNE</t>
  </si>
  <si>
    <t>01 30 37 05 37</t>
  </si>
  <si>
    <t>QUINTY</t>
  </si>
  <si>
    <t>MME QUINTY VIRGINIE</t>
  </si>
  <si>
    <t>0951418a@ac-versailles.fr</t>
  </si>
  <si>
    <t>ARPENTS (LES DIX ARPENTS) élémentaire ERAGNY</t>
  </si>
  <si>
    <t>0951426J</t>
  </si>
  <si>
    <t>01 30 37 31 51</t>
  </si>
  <si>
    <t>BRIFFLOT</t>
  </si>
  <si>
    <t>Lucile</t>
  </si>
  <si>
    <t>MME BRIFFLOT Lucile</t>
  </si>
  <si>
    <t>0951426j@ac-versailles.fr</t>
  </si>
  <si>
    <t>ARPENTS (LES DIX ARPENTS) maternelle ERAGNY</t>
  </si>
  <si>
    <t>0951419B</t>
  </si>
  <si>
    <t>LES LONGUES RAYES</t>
  </si>
  <si>
    <t>ALLEE DES COURTES RAYES</t>
  </si>
  <si>
    <t>01 30 37 68 76</t>
  </si>
  <si>
    <t>PORZYC</t>
  </si>
  <si>
    <t>ANITA</t>
  </si>
  <si>
    <t>MME PORZYC ANITA</t>
  </si>
  <si>
    <t>0951419b@ac-versailles.fr</t>
  </si>
  <si>
    <t>LONGUES RAYES (LES LONGUES RAYES) élémentaire ERAGNY</t>
  </si>
  <si>
    <t>0951249S</t>
  </si>
  <si>
    <t>PABLO NERUDA</t>
  </si>
  <si>
    <t>221 BOULEVARD DES AVIATEURS ALLIES</t>
  </si>
  <si>
    <t>01 34 64 56 70</t>
  </si>
  <si>
    <t>RIBEIRO</t>
  </si>
  <si>
    <t>MME RIBEIRO SANDRA</t>
  </si>
  <si>
    <t>0951249s@ac-versailles.fr</t>
  </si>
  <si>
    <t>NERUDA (PABLO NERUDA) élémentaire ERAGNY</t>
  </si>
  <si>
    <t>0951258B</t>
  </si>
  <si>
    <t>01 34 64 51 88</t>
  </si>
  <si>
    <t>CHASSAGNE</t>
  </si>
  <si>
    <t>MME CHASSAGNE CATHERINE</t>
  </si>
  <si>
    <t>0951258b@ac-versailles.fr</t>
  </si>
  <si>
    <t>NERUDA (PABLO NERUDA) maternelle ERAGNY</t>
  </si>
  <si>
    <t>0952287V</t>
  </si>
  <si>
    <t>47 AVENUE ROGER GUICHARD</t>
  </si>
  <si>
    <t>THULOT</t>
  </si>
  <si>
    <t>MME THULOT ELSA</t>
  </si>
  <si>
    <t>0952287v@ac-versailles.fr</t>
  </si>
  <si>
    <t>VEIL (SIMONE VEIL) primaire JOUY-LE-MOUTIER</t>
  </si>
  <si>
    <t>0952093J</t>
  </si>
  <si>
    <t>LA COTE DES CARRIERES</t>
  </si>
  <si>
    <t>JOUY-LE-MOUTIER</t>
  </si>
  <si>
    <t>17 MAIL LAMARTINE</t>
  </si>
  <si>
    <t>01 34 21 12 34</t>
  </si>
  <si>
    <t>BOUVIER</t>
  </si>
  <si>
    <t>MME BOUVIER ESTELLE</t>
  </si>
  <si>
    <t>0952093j@ac-versailles.fr</t>
  </si>
  <si>
    <t>CARRIERES (COTE DES CARRIERES) primaire JOUY-LE-MOUTIER</t>
  </si>
  <si>
    <t>0951626B</t>
  </si>
  <si>
    <t>LE NOYER</t>
  </si>
  <si>
    <t>27 RUE DE L'ANGELUS</t>
  </si>
  <si>
    <t>01 34 43 18 61</t>
  </si>
  <si>
    <t>LAYAA LAULHE</t>
  </si>
  <si>
    <t>VICTORIA</t>
  </si>
  <si>
    <t>MME LAYAA LAULHE VICTORIA</t>
  </si>
  <si>
    <t>0951626b@ac-versailles.fr</t>
  </si>
  <si>
    <t>NOYER (LE NOYER) élémentaire JOUY-LE-MOUTIER</t>
  </si>
  <si>
    <t>0951627C</t>
  </si>
  <si>
    <t>01 34 43 18 62</t>
  </si>
  <si>
    <t>LEGROS</t>
  </si>
  <si>
    <t>M.  LEGROS FLORENCE</t>
  </si>
  <si>
    <t>0951627c@ac-versailles.fr</t>
  </si>
  <si>
    <t>NOYER (LE NOYER) maternelle JOUY-LE-MOUTIER</t>
  </si>
  <si>
    <t>0951557B</t>
  </si>
  <si>
    <t>LE VAST</t>
  </si>
  <si>
    <t>2 PLACE DU FOUR A CHAUX</t>
  </si>
  <si>
    <t>01 30 38 81 50</t>
  </si>
  <si>
    <t>PLANTECOSTE</t>
  </si>
  <si>
    <t>MME PLANTECOSTE DELPHINE</t>
  </si>
  <si>
    <t>0951557b@ac-versailles.fr</t>
  </si>
  <si>
    <t>VAST (LE VAST) maternelle JOUY-LE-MOUTIER</t>
  </si>
  <si>
    <t>0951566L</t>
  </si>
  <si>
    <t>01 30 38 81 20</t>
  </si>
  <si>
    <t>BERNARD</t>
  </si>
  <si>
    <t>GWENAELLE</t>
  </si>
  <si>
    <t>MME BERNARD GWENAELLE</t>
  </si>
  <si>
    <t>0951566l@ac-versailles.fr</t>
  </si>
  <si>
    <t>VAST (LE VAST) élémentaire JOUY-LE-MOUTIER</t>
  </si>
  <si>
    <t>0950249E</t>
  </si>
  <si>
    <t>CHEMIN DES MIETTES</t>
  </si>
  <si>
    <t>01 34 43 64 33</t>
  </si>
  <si>
    <t>BAZIN</t>
  </si>
  <si>
    <t>MME BAZIN FANNY</t>
  </si>
  <si>
    <t>0950249e@ac-versailles.fr</t>
  </si>
  <si>
    <t>VILLAGE (LE VILLAGE) primaire JOUY-LE-MOUTIER</t>
  </si>
  <si>
    <t>0951445E</t>
  </si>
  <si>
    <t>LES EGUERETS</t>
  </si>
  <si>
    <t>4 ALLEE DES EGUERETS</t>
  </si>
  <si>
    <t>01 34 43 75 98</t>
  </si>
  <si>
    <t>LE GOFF</t>
  </si>
  <si>
    <t>M.  LE GOFF FABIEN</t>
  </si>
  <si>
    <t>0951445e@ac-versailles.fr</t>
  </si>
  <si>
    <t>EGUERETS (LES EGUERETS) élémentaire JOUY-LE-MOUTIER</t>
  </si>
  <si>
    <t>0951479S</t>
  </si>
  <si>
    <t>LES JOUANNES</t>
  </si>
  <si>
    <t>17 BIS RUE DU COLOMBIER</t>
  </si>
  <si>
    <t>01 34 43 65 35</t>
  </si>
  <si>
    <t>MOKNINE</t>
  </si>
  <si>
    <t>SORAYA</t>
  </si>
  <si>
    <t>MME MOKNINE SORAYA</t>
  </si>
  <si>
    <t>0951479s@ac-versailles.fr</t>
  </si>
  <si>
    <t>JOUANNES (LES JOUANNES) élémentaire JOUY-LE-MOUTIER</t>
  </si>
  <si>
    <t>0951668X</t>
  </si>
  <si>
    <t>LES TREMBLAYS</t>
  </si>
  <si>
    <t>4 ALLEE DES SOURCES</t>
  </si>
  <si>
    <t>01 34 21 11 34</t>
  </si>
  <si>
    <t>MICHELOT</t>
  </si>
  <si>
    <t>MME MICHELOT CHRISTELLE</t>
  </si>
  <si>
    <t>0951668x@ac-versailles.fr</t>
  </si>
  <si>
    <t>TREMBLAYS (LES TREMBLAYS) maternelle JOUY-LE-MOUTIER</t>
  </si>
  <si>
    <t>0951669Y</t>
  </si>
  <si>
    <t>3 ALLEE DES SOURCES</t>
  </si>
  <si>
    <t>01 34 21 10 78</t>
  </si>
  <si>
    <t>GRELIER</t>
  </si>
  <si>
    <t>M.  GRELIER RENAUD</t>
  </si>
  <si>
    <t>0951669y@ac-versailles.fr</t>
  </si>
  <si>
    <t>TREMBLAYS (LES TREMBLAYS) élémentaire JOUY-LE-MOUTIER</t>
  </si>
  <si>
    <t>0951614N</t>
  </si>
  <si>
    <t>LES VAUX LABOURS</t>
  </si>
  <si>
    <t>13 RUE DE L'ECOLE</t>
  </si>
  <si>
    <t>01 34 43 59 05</t>
  </si>
  <si>
    <t>COSSU</t>
  </si>
  <si>
    <t>MME COSSU LUCIE</t>
  </si>
  <si>
    <t>0951614n@ac-versailles.fr</t>
  </si>
  <si>
    <t>LABOURS (LES VAUX LABOURS) primaire JOUY-LE-MOUTIER</t>
  </si>
  <si>
    <t>0950254K</t>
  </si>
  <si>
    <t>GUSTAVE EIFFEL</t>
  </si>
  <si>
    <t>NEUVILLE-SUR-OISE</t>
  </si>
  <si>
    <t>67 RUE CORNUDET</t>
  </si>
  <si>
    <t>01 34 25 06 68</t>
  </si>
  <si>
    <t>GALFRE</t>
  </si>
  <si>
    <t>JOCELYN</t>
  </si>
  <si>
    <t>M. GALFRE JOCELYN</t>
  </si>
  <si>
    <t>0950254k@ac-versailles.fr</t>
  </si>
  <si>
    <t>EIFFEL (GUSTAVE EIFFEL) primaire NEUVILLE-SUR-OISE</t>
  </si>
  <si>
    <t>0951925B</t>
  </si>
  <si>
    <t>0951275V</t>
  </si>
  <si>
    <t>MONTMAGNY</t>
  </si>
  <si>
    <t>DEUIL-LA-BARRE</t>
  </si>
  <si>
    <t>39 RUE SAINT EXUPERY</t>
  </si>
  <si>
    <t>01 39 83 22 55</t>
  </si>
  <si>
    <t>EYGRET MAUPETIT</t>
  </si>
  <si>
    <t>MME EYGRET MAUPETIT VALERIE</t>
  </si>
  <si>
    <t>0951925b@ac-versailles.fr</t>
  </si>
  <si>
    <t>EXUPERY (ANTOINE DE SAINT EXUPERY) maternelle DEUIL-LA-BARRE</t>
  </si>
  <si>
    <t>0951736W</t>
  </si>
  <si>
    <t>GALLIENI</t>
  </si>
  <si>
    <t>2 RUE DU CAMP</t>
  </si>
  <si>
    <t>01 39 83 85 43</t>
  </si>
  <si>
    <t>JODEAU</t>
  </si>
  <si>
    <t>MME JODEAU SABRINA</t>
  </si>
  <si>
    <t>0951736w@ac-versailles.fr</t>
  </si>
  <si>
    <t>GALLIENI (GALLIENI) maternelle DEUIL-LA-BARRE</t>
  </si>
  <si>
    <t>0951442B</t>
  </si>
  <si>
    <t>HENRI HATREL</t>
  </si>
  <si>
    <t>76 ROUTE DE ST DENIS</t>
  </si>
  <si>
    <t>01 39 83 42 05</t>
  </si>
  <si>
    <t>HUYGHE</t>
  </si>
  <si>
    <t>MME HUYGHE VALERIE</t>
  </si>
  <si>
    <t>0951442b@ac-versailles.fr</t>
  </si>
  <si>
    <t>HATREL (HENRI HATREL) primaire DEUIL-LA-BARRE</t>
  </si>
  <si>
    <t>0952263U</t>
  </si>
  <si>
    <t>01 39 83 70 47</t>
  </si>
  <si>
    <t>M. LEBOISSELIER PATRICK</t>
  </si>
  <si>
    <t>0950535R</t>
  </si>
  <si>
    <t>13 RUE DU CHATEAU</t>
  </si>
  <si>
    <t>01 39 83 53 54</t>
  </si>
  <si>
    <t>FEUILLERAT</t>
  </si>
  <si>
    <t>MME FEUILLERAT CHRISTINE</t>
  </si>
  <si>
    <t>0950535r@ac-versailles.fr</t>
  </si>
  <si>
    <t>FERRY (JULES FERRY) maternelle DEUIL-LA-BARRE</t>
  </si>
  <si>
    <t>0951712V</t>
  </si>
  <si>
    <t>LAC MARCHAIS</t>
  </si>
  <si>
    <t>19 RUE DES TILLEULS</t>
  </si>
  <si>
    <t>01 34 17 78 39</t>
  </si>
  <si>
    <t>FILLOLEAU</t>
  </si>
  <si>
    <t>MME FILLOLEAU CECILE</t>
  </si>
  <si>
    <t>0951712v@ac-versailles.fr</t>
  </si>
  <si>
    <t>MARCHAIS (LAC MARCHAIS) maternelle DEUIL-LA-BARRE</t>
  </si>
  <si>
    <t>0950672P</t>
  </si>
  <si>
    <t>LES MORTEFONTAINES</t>
  </si>
  <si>
    <t>16 RUE EUGENE LAMARRE</t>
  </si>
  <si>
    <t>01 39 83 46 41</t>
  </si>
  <si>
    <t>MARCAIS</t>
  </si>
  <si>
    <t>MME MARCAIS ADELINE</t>
  </si>
  <si>
    <t>0950672p@ac-versailles.fr</t>
  </si>
  <si>
    <t>MORTEFONTAINES (LES MORTEFONTAINES) élémentaire DEUIL-LA-BARRE</t>
  </si>
  <si>
    <t>0950678W</t>
  </si>
  <si>
    <t>15 RUE EUGENE LAMARRE</t>
  </si>
  <si>
    <t>01 39 34 72 28</t>
  </si>
  <si>
    <t>DE MOURA</t>
  </si>
  <si>
    <t>ANNE SOPHIE</t>
  </si>
  <si>
    <t>MME DE MOURA ANNE SOPHIE</t>
  </si>
  <si>
    <t>0950678w@ac-versailles.fr</t>
  </si>
  <si>
    <t>MORTEFONTAINES (LES MORTEFONTAINES) maternelle DEUIL-LA-BARRE</t>
  </si>
  <si>
    <t>0950536S</t>
  </si>
  <si>
    <t>19 AVENUE SCHAEFFER</t>
  </si>
  <si>
    <t>01 39 83 51 73</t>
  </si>
  <si>
    <t>MAILLOT</t>
  </si>
  <si>
    <t>MME MAILLOT STEPHANIE</t>
  </si>
  <si>
    <t>0950536s@ac-versailles.fr</t>
  </si>
  <si>
    <t>PASTEUR (LOUIS PASTEUR) maternelle DEUIL-LA-BARRE</t>
  </si>
  <si>
    <t>0950503F</t>
  </si>
  <si>
    <t>LOUIS PASTEUR 1</t>
  </si>
  <si>
    <t>16 RUE GEORGES DESSAILLY</t>
  </si>
  <si>
    <t>01 39 83 50 82</t>
  </si>
  <si>
    <t>QUERRUT</t>
  </si>
  <si>
    <t>MME QUERRUT FRANCOISE</t>
  </si>
  <si>
    <t>0950503f@ac-versailles.fr</t>
  </si>
  <si>
    <t>PASTEUR 1 (LOUIS PASTEUR 1) élémentaire DEUIL-LA-BARRE</t>
  </si>
  <si>
    <t>0950504G</t>
  </si>
  <si>
    <t>LOUIS PASTEUR 2</t>
  </si>
  <si>
    <t>01 39 83 50 83</t>
  </si>
  <si>
    <t>LAHITTE</t>
  </si>
  <si>
    <t>MME LAHITTE CATHERINE</t>
  </si>
  <si>
    <t>0950504g@ac-versailles.fr</t>
  </si>
  <si>
    <t>PASTEUR 2 (LOUIS PASTEUR 2) élémentaire DEUIL-LA-BARRE</t>
  </si>
  <si>
    <t>0951212B</t>
  </si>
  <si>
    <t>RAYMOND POINCARE</t>
  </si>
  <si>
    <t>1 RUE GABRIEL PERI</t>
  </si>
  <si>
    <t>01 39 83 51 18</t>
  </si>
  <si>
    <t>DELRIEU</t>
  </si>
  <si>
    <t>MME DELRIEU FABIENNE</t>
  </si>
  <si>
    <t>0951212b@ac-versailles.fr</t>
  </si>
  <si>
    <t>POINCARE (RAYMOND POINCARE) élémentaire DEUIL-LA-BARRE</t>
  </si>
  <si>
    <t>0950737K</t>
  </si>
  <si>
    <t>EUGENIE COTTON</t>
  </si>
  <si>
    <t>139 RUE D'EPINAY</t>
  </si>
  <si>
    <t>01 39 83 21 33</t>
  </si>
  <si>
    <t>0950737k@ac-versailles.fr</t>
  </si>
  <si>
    <t>COTTON (EUGENIE COTTON) maternelle MONTMAGNY</t>
  </si>
  <si>
    <t>0950539V</t>
  </si>
  <si>
    <t>FRERES LUMIERE</t>
  </si>
  <si>
    <t>2 AVENUE MAURICE UTRILLO</t>
  </si>
  <si>
    <t>01 39 83 14 46</t>
  </si>
  <si>
    <t>DEBUCHY</t>
  </si>
  <si>
    <t>DOMINIQUE</t>
  </si>
  <si>
    <t>MME DEBUCHY DOMINIQUE</t>
  </si>
  <si>
    <t>0950539v@ac-versailles.fr</t>
  </si>
  <si>
    <t>LUMIERE (FRERES LUMIERE) maternelle MONTMAGNY</t>
  </si>
  <si>
    <t>0950514T</t>
  </si>
  <si>
    <t>FRERES LUMIERES</t>
  </si>
  <si>
    <t>4 RUE MAURICE UTRILLO</t>
  </si>
  <si>
    <t>01 39 83 52 48</t>
  </si>
  <si>
    <t>SORDET</t>
  </si>
  <si>
    <t>MME SORDET VERONIQUE</t>
  </si>
  <si>
    <t>0950514t@ac-versailles.fr</t>
  </si>
  <si>
    <t>LUMIERES (FRERES LUMIERES) élémentaire MONTMAGNY</t>
  </si>
  <si>
    <t>0950518X</t>
  </si>
  <si>
    <t>JEAN BAPTISTE CLEMENT</t>
  </si>
  <si>
    <t>CHEMIN DES POSTES</t>
  </si>
  <si>
    <t>01 39 83 69 89</t>
  </si>
  <si>
    <t>MME LEMAY GERALDINE</t>
  </si>
  <si>
    <t>0950518x@ac-versailles.fr</t>
  </si>
  <si>
    <t>CLEMENT (JEAN BAPTISTE CLEMENT) primaire MONTMAGNY</t>
  </si>
  <si>
    <t>0951117Y</t>
  </si>
  <si>
    <t>3 BIS RUE ROGER QUILLE</t>
  </si>
  <si>
    <t>01 39 83 77 53</t>
  </si>
  <si>
    <t>TRAMONI</t>
  </si>
  <si>
    <t>DENIS</t>
  </si>
  <si>
    <t>M.  TRAMONI DENIS</t>
  </si>
  <si>
    <t>0951117y@ac-versailles.fr</t>
  </si>
  <si>
    <t>FERRY (JULES FERRY) élémentaire MONTMAGNY</t>
  </si>
  <si>
    <t>0951430N</t>
  </si>
  <si>
    <t>LES LEVRIERS</t>
  </si>
  <si>
    <t>30 RUE DU MURET</t>
  </si>
  <si>
    <t xml:space="preserve">06 09 93 25 19 </t>
  </si>
  <si>
    <t>METZ</t>
  </si>
  <si>
    <t>MME METZ KARINE</t>
  </si>
  <si>
    <t>0951430n@ac-versailles.fr</t>
  </si>
  <si>
    <t>LEVRIERS (LES LEVRIERS) maternelle MONTMAGNY</t>
  </si>
  <si>
    <t>0951473K</t>
  </si>
  <si>
    <t>38 RUE DU MURET</t>
  </si>
  <si>
    <t>01 39 83 23 56</t>
  </si>
  <si>
    <t>LISCIO</t>
  </si>
  <si>
    <t>BERANGERE</t>
  </si>
  <si>
    <t>MME LISCIO BERANGERE</t>
  </si>
  <si>
    <t>0951473k@ac-versailles.fr</t>
  </si>
  <si>
    <t>LEVRIERS (LES LEVRIERS) élémentaire MONTMAGNY</t>
  </si>
  <si>
    <t>0950495X</t>
  </si>
  <si>
    <t>MONTMORENCY</t>
  </si>
  <si>
    <t>25 AVENUE 1ERE ARMEE FRANCAISE</t>
  </si>
  <si>
    <t>01 39 89 50 61</t>
  </si>
  <si>
    <t>PATRY</t>
  </si>
  <si>
    <t>M.  PATRY JULIEN</t>
  </si>
  <si>
    <t>0950495x@ac-versailles.fr</t>
  </si>
  <si>
    <t>BUISSON (FERDINAND BUISSON) primaire MONTMORENCY</t>
  </si>
  <si>
    <t>0950498A</t>
  </si>
  <si>
    <t>103 AVENUE CHARLES DE GAULLE</t>
  </si>
  <si>
    <t>01 39 64 40 00</t>
  </si>
  <si>
    <t>LESENECHAL</t>
  </si>
  <si>
    <t>MME LESENECHAL CAROLE</t>
  </si>
  <si>
    <t>0950498a@ac-versailles.fr</t>
  </si>
  <si>
    <t>FERRY (JULES FERRY) primaire MONTMORENCY</t>
  </si>
  <si>
    <t>0950661C</t>
  </si>
  <si>
    <t>15 RUE LOUIS BLANC</t>
  </si>
  <si>
    <t>01 39 64 39 15</t>
  </si>
  <si>
    <t>TUMBA DUVAL</t>
  </si>
  <si>
    <t>MME TUMBA DUVAL CELINE</t>
  </si>
  <si>
    <t>0950661c@ac-versailles.fr</t>
  </si>
  <si>
    <t>FERRY (JULES FERRY) maternelle MONTMORENCY</t>
  </si>
  <si>
    <t>0951074B</t>
  </si>
  <si>
    <t>7 RUE CORNEILLE</t>
  </si>
  <si>
    <t>01 39 89 26 60</t>
  </si>
  <si>
    <t>OHAYON</t>
  </si>
  <si>
    <t>PAUL</t>
  </si>
  <si>
    <t>MME OHAYON PAUL</t>
  </si>
  <si>
    <t>0951074b@ac-versailles.fr</t>
  </si>
  <si>
    <t>FONTAINE (LA FONTAINE) primaire MONTMORENCY</t>
  </si>
  <si>
    <t>0950493V</t>
  </si>
  <si>
    <t>1 PLACE CLAUDE LALET</t>
  </si>
  <si>
    <t>01 39 64 29 02</t>
  </si>
  <si>
    <t>LAHCENE</t>
  </si>
  <si>
    <t>MME LAHCENE ALEXANDRA</t>
  </si>
  <si>
    <t>0950493v@ac-versailles.fr</t>
  </si>
  <si>
    <t>PASTEUR 1 (LOUIS PASTEUR 1) primaire MONTMORENCY</t>
  </si>
  <si>
    <t>0950494W</t>
  </si>
  <si>
    <t>PLACE CLAUDE LALET</t>
  </si>
  <si>
    <t>01 34 12 71 31</t>
  </si>
  <si>
    <t>THOMAZO</t>
  </si>
  <si>
    <t>LUCILLE</t>
  </si>
  <si>
    <t>MME THOMAZO LUCILLE</t>
  </si>
  <si>
    <t>0950494w@ac-versailles.fr</t>
  </si>
  <si>
    <t>PASTEUR 2 (LOUIS PASTEUR 2) primaire MONTMORENCY</t>
  </si>
  <si>
    <t>0950510N</t>
  </si>
  <si>
    <t>0951814F</t>
  </si>
  <si>
    <t>SAINT BRICE SARCELLES NORD</t>
  </si>
  <si>
    <t>GROSLAY</t>
  </si>
  <si>
    <t>8 PLACE DE LA LIBERATION</t>
  </si>
  <si>
    <t>01 34 17 98 21</t>
  </si>
  <si>
    <t>DJELLOULI</t>
  </si>
  <si>
    <t>KAMILA</t>
  </si>
  <si>
    <t>MME DJELLOULI KAMILA</t>
  </si>
  <si>
    <t>0950510n@ac-versailles.fr</t>
  </si>
  <si>
    <t>DAUDET (ALPHONSE DAUDET) élémentaire GROSLAY</t>
  </si>
  <si>
    <t>0950768U</t>
  </si>
  <si>
    <t>LES GLAISIERES</t>
  </si>
  <si>
    <t>2 ALLEE DE LA POMMERAIE</t>
  </si>
  <si>
    <t>01 39 84 25 26</t>
  </si>
  <si>
    <t>NATAF</t>
  </si>
  <si>
    <t>MME NATAF KARINE</t>
  </si>
  <si>
    <t>0950768u@ac-versailles.fr</t>
  </si>
  <si>
    <t>GLAISIERES (LES GLAISIERES) primaire GROSLAY</t>
  </si>
  <si>
    <t>0950538U</t>
  </si>
  <si>
    <t>9 RUE ALBERT MOLINIER</t>
  </si>
  <si>
    <t>01 39 84 25 90</t>
  </si>
  <si>
    <t>EVRARD</t>
  </si>
  <si>
    <t>MME EVRARD ALEXANDRA</t>
  </si>
  <si>
    <t>0950538u@ac-versailles.fr</t>
  </si>
  <si>
    <t>LAURENCIN (MARIE LAURENCIN) maternelle GROSLAY</t>
  </si>
  <si>
    <t>0951650C</t>
  </si>
  <si>
    <t>SAINT-BRICE-SOUS-FORET</t>
  </si>
  <si>
    <t>AVENUE MOZART</t>
  </si>
  <si>
    <t>01 34 19 02 53</t>
  </si>
  <si>
    <t>DANEL</t>
  </si>
  <si>
    <t>MME DANEL ANNE</t>
  </si>
  <si>
    <t>0951650c@ac-versailles.fr</t>
  </si>
  <si>
    <t>DAUDET (ALPHONSE DAUDET) maternelle SAINT-BRICE-SOUS-FORET</t>
  </si>
  <si>
    <t>0951175L</t>
  </si>
  <si>
    <t>RUE DES DEUX PILIERS</t>
  </si>
  <si>
    <t>01 34 19 08 45</t>
  </si>
  <si>
    <t>CARO</t>
  </si>
  <si>
    <t>M.  CARO MATTHIEU</t>
  </si>
  <si>
    <t>0951175l@ac-versailles.fr</t>
  </si>
  <si>
    <t>EXUPERY (ANTOINE DE SAINT EXUPERY) élémentaire SAINT-BRICE-SOUS-FORET</t>
  </si>
  <si>
    <t>0951159U</t>
  </si>
  <si>
    <t>01 34 19 08 93</t>
  </si>
  <si>
    <t>GREGORIOU</t>
  </si>
  <si>
    <t>MME GREGORIOU CLAUDE</t>
  </si>
  <si>
    <t>0951159u@ac-versailles.fr</t>
  </si>
  <si>
    <t>PERRAULT (CHARLES PERRAULT) maternelle SAINT-BRICE-SOUS-FORET</t>
  </si>
  <si>
    <t>0950664F</t>
  </si>
  <si>
    <t>JEAN CHARRON</t>
  </si>
  <si>
    <t>29 RUE PIERRE SALVI</t>
  </si>
  <si>
    <t>01 39 90 01 45</t>
  </si>
  <si>
    <t>BAROUKH</t>
  </si>
  <si>
    <t>MME BAROUKH KARINE</t>
  </si>
  <si>
    <t>0950664f@ac-versailles.fr</t>
  </si>
  <si>
    <t>CHARRON (JEAN CHARRON) maternelle SAINT-BRICE-SOUS-FORET</t>
  </si>
  <si>
    <t>0950186L</t>
  </si>
  <si>
    <t>8 ALLEE JEAN DE LA FONTAINE</t>
  </si>
  <si>
    <t>01 39 90 07 76</t>
  </si>
  <si>
    <t>SIGNORI</t>
  </si>
  <si>
    <t>WALTER</t>
  </si>
  <si>
    <t>M.  SIGNORI WALTER</t>
  </si>
  <si>
    <t>0950186l@ac-versailles.fr</t>
  </si>
  <si>
    <t>FONTAINE (JEAN DE LA FONTAINE) élémentaire SAINT-BRICE-SOUS-FORET</t>
  </si>
  <si>
    <t>0950185K</t>
  </si>
  <si>
    <t>14 RUE DES ECOLES</t>
  </si>
  <si>
    <t>01 39 90 06 67</t>
  </si>
  <si>
    <t>MME PECORELLA FLORENCE</t>
  </si>
  <si>
    <t>0950185k@ac-versailles.fr</t>
  </si>
  <si>
    <t>FERRY (JULES FERRY) élémentaire SAINT-BRICE-SOUS-FORET</t>
  </si>
  <si>
    <t>0950865Z</t>
  </si>
  <si>
    <t>LEON ROUVRAIS</t>
  </si>
  <si>
    <t>88 RUE DE LA PLANCHETTE</t>
  </si>
  <si>
    <t>01 39 90 08 16</t>
  </si>
  <si>
    <t>DABOVAL</t>
  </si>
  <si>
    <t>M.  DABOVAL LAURENT</t>
  </si>
  <si>
    <t>0950865z@ac-versailles.fr</t>
  </si>
  <si>
    <t>ROUVRAIS (LEON ROUVRAIS) maternelle SAINT-BRICE-SOUS-FORET</t>
  </si>
  <si>
    <t>0951077E</t>
  </si>
  <si>
    <t>01 34 19 09 02</t>
  </si>
  <si>
    <t>HADDAD</t>
  </si>
  <si>
    <t>MME HADDAD VALERIE</t>
  </si>
  <si>
    <t>0951077e@ac-versailles.fr</t>
  </si>
  <si>
    <t>CURIE (PIERRE ET MARIE CURIE) élémentaire SAINT-BRICE-SOUS-FORET</t>
  </si>
  <si>
    <t>0951652E</t>
  </si>
  <si>
    <t>95585S</t>
  </si>
  <si>
    <t>46 RUE DU FOUR DEFAIT</t>
  </si>
  <si>
    <t>01 34 19 69 53</t>
  </si>
  <si>
    <t>BELLOMET</t>
  </si>
  <si>
    <t>MME BELLOMET CELINE</t>
  </si>
  <si>
    <t>0951652e@ac-versailles.fr</t>
  </si>
  <si>
    <t xml:space="preserve">VICTOR HUGO                   </t>
  </si>
  <si>
    <t>AIR (BEL AIR) maternelle SARCELLES</t>
  </si>
  <si>
    <t>0951373B</t>
  </si>
  <si>
    <t>CHANTEPIE</t>
  </si>
  <si>
    <t>ALLEE DES MERLETTES</t>
  </si>
  <si>
    <t>01 34 19 27 57</t>
  </si>
  <si>
    <t>LEQUEUX</t>
  </si>
  <si>
    <t>MME LEQUEUX CLAIRE</t>
  </si>
  <si>
    <t>0951373b@ac-versailles.fr</t>
  </si>
  <si>
    <t xml:space="preserve">VOLTAIRE                      </t>
  </si>
  <si>
    <t>CHANTEPIE (CHANTEPIE) maternelle SARCELLES</t>
  </si>
  <si>
    <t>0951449J</t>
  </si>
  <si>
    <t>01 39 92 45 98</t>
  </si>
  <si>
    <t>HOFHEINZ</t>
  </si>
  <si>
    <t>MME HOFHEINZ VALERIE</t>
  </si>
  <si>
    <t>0951449j@ac-versailles.fr</t>
  </si>
  <si>
    <t>CHANTEPIE (CHANTEPIE) élémentaire SARCELLES</t>
  </si>
  <si>
    <t>0950972R</t>
  </si>
  <si>
    <t>17 RUE EMILE ZOLA</t>
  </si>
  <si>
    <t>01 39 94 45 28</t>
  </si>
  <si>
    <t>MME LEBOISSELIER AURELIE</t>
  </si>
  <si>
    <t>0950972r@ac-versailles.fr</t>
  </si>
  <si>
    <t>ZOLA (EMILE ZOLA) primaire SARCELLES</t>
  </si>
  <si>
    <t>0950146T</t>
  </si>
  <si>
    <t>18 RUE GABRIEL PERI</t>
  </si>
  <si>
    <t>01 39 92 57 67</t>
  </si>
  <si>
    <t>LECOMTE</t>
  </si>
  <si>
    <t>MME LECOMTE ADELINE</t>
  </si>
  <si>
    <t>0950146t@ac-versailles.fr</t>
  </si>
  <si>
    <t>FERRY (JULES FERRY) élémentaire SARCELLES</t>
  </si>
  <si>
    <t>0951609H</t>
  </si>
  <si>
    <t>LE BOIS JOLI</t>
  </si>
  <si>
    <t>13 RUE DES CHARDONNERETTES</t>
  </si>
  <si>
    <t>01 39 94 14 02</t>
  </si>
  <si>
    <t>GENEVE</t>
  </si>
  <si>
    <t>MME GENEVE VALERIE</t>
  </si>
  <si>
    <t>0951609h@ac-versailles.fr</t>
  </si>
  <si>
    <t>JOLI (LE BOIS JOLI) primaire SARCELLES</t>
  </si>
  <si>
    <t>0951686S</t>
  </si>
  <si>
    <t>LE VAL FLEURI</t>
  </si>
  <si>
    <t>12 RUE DES CHARDONNERETTES</t>
  </si>
  <si>
    <t>01 39 94 25 83</t>
  </si>
  <si>
    <t>MONCELON</t>
  </si>
  <si>
    <t>M.  MONCELON JEROME</t>
  </si>
  <si>
    <t>0951686s@ac-versailles.fr</t>
  </si>
  <si>
    <t>FLEURI (LE VAL FLEURI) élémentaire SARCELLES</t>
  </si>
  <si>
    <t>0950613A</t>
  </si>
  <si>
    <t>LELONG</t>
  </si>
  <si>
    <t>5 RUE THEVENIN</t>
  </si>
  <si>
    <t>01 34 19 29 80</t>
  </si>
  <si>
    <t>SAGOT</t>
  </si>
  <si>
    <t>MME SAGOT CAROLE</t>
  </si>
  <si>
    <t>0950613a@ac-versailles.fr</t>
  </si>
  <si>
    <t>LELONG (LELONG) maternelle SARCELLES</t>
  </si>
  <si>
    <t>0950820A</t>
  </si>
  <si>
    <t>MARCEL LELONG</t>
  </si>
  <si>
    <t>7 RUE THEVENIN</t>
  </si>
  <si>
    <t>01 34 19 26 83</t>
  </si>
  <si>
    <t>CHATELET</t>
  </si>
  <si>
    <t>M. CHATELET FRANCOIS</t>
  </si>
  <si>
    <t>0950820a@ac-versailles.fr</t>
  </si>
  <si>
    <t>LELONG (MARCEL LELONG) élémentaire SARCELLES</t>
  </si>
  <si>
    <t>0950150X</t>
  </si>
  <si>
    <t>1 RUE DE PICARDIE</t>
  </si>
  <si>
    <t>01 39 90 09 56</t>
  </si>
  <si>
    <t>TERRAL</t>
  </si>
  <si>
    <t>CHRISTIAN</t>
  </si>
  <si>
    <t>M.  TERRAL CHRISTIAN</t>
  </si>
  <si>
    <t>0950150x@ac-versailles.fr</t>
  </si>
  <si>
    <t>CURIE (PIERRE ET MARIE CURIE) élémentaire SARCELLES</t>
  </si>
  <si>
    <t>0950615C</t>
  </si>
  <si>
    <t>01 39 92 45 76</t>
  </si>
  <si>
    <t>GUERRIC</t>
  </si>
  <si>
    <t>M.  ARNAUD GUERRIC</t>
  </si>
  <si>
    <t>0950615c@ac-versailles.fr</t>
  </si>
  <si>
    <t>CURIE (PIERRE ET MARIE CURIE) maternelle SARCELLES</t>
  </si>
  <si>
    <t>0951254X</t>
  </si>
  <si>
    <t>0951540H</t>
  </si>
  <si>
    <t>SAINT OUEN L'AUMÔNE</t>
  </si>
  <si>
    <t>CHAPONVAL</t>
  </si>
  <si>
    <t>AUVERS-SUR-OISE</t>
  </si>
  <si>
    <t>43 RUE DE PONTOISE</t>
  </si>
  <si>
    <t>01 30 36 71 88</t>
  </si>
  <si>
    <t>PIEPRZOWNIK</t>
  </si>
  <si>
    <t>MME PIEPRZOWNIK ANNE</t>
  </si>
  <si>
    <t>0951254x@ac-versailles.fr</t>
  </si>
  <si>
    <t>CHAPONVAL (CHAPONVAL) élémentaire AUVERS-SUR-OISE</t>
  </si>
  <si>
    <t>0951291M</t>
  </si>
  <si>
    <t>LES AUNAIES</t>
  </si>
  <si>
    <t>ALLEE HENRI MATAIGNE</t>
  </si>
  <si>
    <t>01 30 36 19 64</t>
  </si>
  <si>
    <t>THOMAS</t>
  </si>
  <si>
    <t>MME THOMAS DELPHINE</t>
  </si>
  <si>
    <t>0951291m@ac-versailles.fr</t>
  </si>
  <si>
    <t>AUNAIES (LES AUNAIES) maternelle AUVERS-SUR-OISE</t>
  </si>
  <si>
    <t>0951420C</t>
  </si>
  <si>
    <t>RUE FRANCOIS VILLON</t>
  </si>
  <si>
    <t>01 30 36 18 73</t>
  </si>
  <si>
    <t>BERE</t>
  </si>
  <si>
    <t>MME BERE LAURENCE</t>
  </si>
  <si>
    <t>0951420c@ac-versailles.fr</t>
  </si>
  <si>
    <t>AUNAIES (LES AUNAIES) élémentaire AUVERS-SUR-OISE</t>
  </si>
  <si>
    <t>0951120B</t>
  </si>
  <si>
    <t>VAVASSEUR</t>
  </si>
  <si>
    <t>58 RUE DU GENERAL DE GAULLE</t>
  </si>
  <si>
    <t>01 30 36 85 07</t>
  </si>
  <si>
    <t>VERSTRAETE</t>
  </si>
  <si>
    <t>M.  VERSTRAETE PATRICK</t>
  </si>
  <si>
    <t>0951120b@ac-versailles.fr</t>
  </si>
  <si>
    <t>VAVASSEUR (VAVASSEUR) primaire AUVERS-SUR-OISE</t>
  </si>
  <si>
    <t>0950239U</t>
  </si>
  <si>
    <t>RAOUL SALES</t>
  </si>
  <si>
    <t>BUTRY-SUR-OISE</t>
  </si>
  <si>
    <t>6 RUE DE L'OISE</t>
  </si>
  <si>
    <t>01 34 73 14 28</t>
  </si>
  <si>
    <t>PAUBERT</t>
  </si>
  <si>
    <t>JUSTINE</t>
  </si>
  <si>
    <t>MME PAUBERT JUSTINE</t>
  </si>
  <si>
    <t>0950239u@ac-versailles.fr</t>
  </si>
  <si>
    <t>SALES (RAOUL SALES) primaire BUTRY-SUR-OISE</t>
  </si>
  <si>
    <t>0950694N</t>
  </si>
  <si>
    <t>CHATEAU BLANC</t>
  </si>
  <si>
    <t>MERIEL</t>
  </si>
  <si>
    <t>100 GRANDE RUE</t>
  </si>
  <si>
    <t>01 30 36 47 98</t>
  </si>
  <si>
    <t>BASTARD</t>
  </si>
  <si>
    <t>AMANDINE</t>
  </si>
  <si>
    <t>MME BASTARD AMANDINE</t>
  </si>
  <si>
    <t>0950694n@ac-versailles.fr</t>
  </si>
  <si>
    <t>BLANC (CHATEAU BLANC) maternelle MERIEL</t>
  </si>
  <si>
    <t>0951250T</t>
  </si>
  <si>
    <t>HENRI BERTIN</t>
  </si>
  <si>
    <t>RUE DU DOCTEUR SCHWEITZER</t>
  </si>
  <si>
    <t>01 34 21 52 02</t>
  </si>
  <si>
    <t>FAUCILLON</t>
  </si>
  <si>
    <t>LUDIVINE</t>
  </si>
  <si>
    <t>MME FAUCILLON LUDIVINE</t>
  </si>
  <si>
    <t>0951250t@ac-versailles.fr</t>
  </si>
  <si>
    <t>BERTIN (HENRI BERTIN) primaire MERIEL</t>
  </si>
  <si>
    <t>0950204F</t>
  </si>
  <si>
    <t>LE BOIS DU VAL</t>
  </si>
  <si>
    <t>4 RUE DES ECOLES</t>
  </si>
  <si>
    <t>01 30 36 40 38</t>
  </si>
  <si>
    <t>GOSSET</t>
  </si>
  <si>
    <t>MME GOSSET SANDRINE</t>
  </si>
  <si>
    <t>0950204f@ac-versailles.fr</t>
  </si>
  <si>
    <t>VAL (LE BOIS DU VAL) maternelle MERIEL</t>
  </si>
  <si>
    <t>0950201C</t>
  </si>
  <si>
    <t>LE CENTRE - HENRI RENAULT</t>
  </si>
  <si>
    <t>5 PLACE LECHAUGUETTE</t>
  </si>
  <si>
    <t>01 30 36 41 97</t>
  </si>
  <si>
    <t>NEZOT</t>
  </si>
  <si>
    <t>MME NEZOT VALERIE</t>
  </si>
  <si>
    <t>0950201c@ac-versailles.fr</t>
  </si>
  <si>
    <t>CENTRE (LE CENTRE) élémentaire MERIEL</t>
  </si>
  <si>
    <t>0951832A</t>
  </si>
  <si>
    <t>DE VAUX</t>
  </si>
  <si>
    <t>MERY-SUR-OISE</t>
  </si>
  <si>
    <t>6 BOULEVARD PERE J. WRESINSKI</t>
  </si>
  <si>
    <t>01 34 48 10 95</t>
  </si>
  <si>
    <t>HERVIOU</t>
  </si>
  <si>
    <t>MME HERVIOU HELENE</t>
  </si>
  <si>
    <t>0951832a@ac-versailles.fr</t>
  </si>
  <si>
    <t>VAUX (DE VAUX) maternelle MERY-SUR-OISE</t>
  </si>
  <si>
    <t>0951833B</t>
  </si>
  <si>
    <t>6-8 BOULEVARD PERE J. WRESINSKI</t>
  </si>
  <si>
    <t>01 34 48 10 96</t>
  </si>
  <si>
    <t>MEDJHOUL</t>
  </si>
  <si>
    <t>ZAHI</t>
  </si>
  <si>
    <t>M. MEDJHOUL ZAHI</t>
  </si>
  <si>
    <t>0951833b@ac-versailles.fr</t>
  </si>
  <si>
    <t>VAUX (DE VAUX) élémentaire MERY-SUR-OISE</t>
  </si>
  <si>
    <t>0950189P</t>
  </si>
  <si>
    <t>GASTON MONMOUSSEAU</t>
  </si>
  <si>
    <t>RUE GASTON MONMOUSSEAU</t>
  </si>
  <si>
    <t>01 30 36 30 02</t>
  </si>
  <si>
    <t>BURGAT</t>
  </si>
  <si>
    <t>MME BURGAT SEVERINE</t>
  </si>
  <si>
    <t>0950189p@ac-versailles.fr</t>
  </si>
  <si>
    <t>MONMOUSSEAU (GASTON MONMOUSSEAU) élémentaire MERY-SUR-OISE</t>
  </si>
  <si>
    <t>0951367V</t>
  </si>
  <si>
    <t>01 30 36 30 79</t>
  </si>
  <si>
    <t>CLER</t>
  </si>
  <si>
    <t>MAUD</t>
  </si>
  <si>
    <t>MME CLER MAUD</t>
  </si>
  <si>
    <t>0951367v@ac-versailles.fr</t>
  </si>
  <si>
    <t>MONMOUSSEAU (GASTON MONMOUSSEAU) maternelle MERY-SUR-OISE</t>
  </si>
  <si>
    <t>0951427K</t>
  </si>
  <si>
    <t>IMPASSE JEAN JAURES</t>
  </si>
  <si>
    <t>01 30 36 34 88</t>
  </si>
  <si>
    <t>LEBREUILLY</t>
  </si>
  <si>
    <t>MME LEBREUILLY LAETITIA</t>
  </si>
  <si>
    <t>0951427k@ac-versailles.fr</t>
  </si>
  <si>
    <t>JAURES (JEAN JAURES) maternelle MERY-SUR-OISE</t>
  </si>
  <si>
    <t>0951443C</t>
  </si>
  <si>
    <t>01 30 36 41 90</t>
  </si>
  <si>
    <t>ROIESNEL</t>
  </si>
  <si>
    <t>MME ROIESNEL CELINE</t>
  </si>
  <si>
    <t>0951443c@ac-versailles.fr</t>
  </si>
  <si>
    <t>JAURES (JEAN JAURES) élémentaire MERY-SUR-OISE</t>
  </si>
  <si>
    <t>0950206H</t>
  </si>
  <si>
    <t>10 RUE DES ECOLES</t>
  </si>
  <si>
    <t>01 30 36 46 01</t>
  </si>
  <si>
    <t>BEQUET</t>
  </si>
  <si>
    <t>MME BEQUET SYLVIE</t>
  </si>
  <si>
    <t>0950206h@ac-versailles.fr</t>
  </si>
  <si>
    <t>CENTRE (LE CENTRE) élémentaire MERY-SUR-OISE</t>
  </si>
  <si>
    <t>0950636A</t>
  </si>
  <si>
    <t>PLACE JOLIOT CURIE</t>
  </si>
  <si>
    <t>01 30 36 46 40</t>
  </si>
  <si>
    <t>GIRAUDEAU</t>
  </si>
  <si>
    <t>MME GIRAUDEAU ISABELLE</t>
  </si>
  <si>
    <t>0950636a@ac-versailles.fr</t>
  </si>
  <si>
    <t>CENTRE (LE CENTRE) maternelle MERY-SUR-OISE</t>
  </si>
  <si>
    <t>0951180S</t>
  </si>
  <si>
    <t>CHEMIN DE L' EGLISE</t>
  </si>
  <si>
    <t>01 30 36 46 91</t>
  </si>
  <si>
    <t>THEVENARD</t>
  </si>
  <si>
    <t>FLORIANE</t>
  </si>
  <si>
    <t>MME THEVENARD FLORIANE</t>
  </si>
  <si>
    <t>0951180s@ac-versailles.fr</t>
  </si>
  <si>
    <t>NERUDA (PABLO NERUDA) primaire MERY-SUR-OISE</t>
  </si>
  <si>
    <t>0950267Z</t>
  </si>
  <si>
    <t>SAINT-OUEN-L'AUMONE</t>
  </si>
  <si>
    <t>PLACE DES ECOLES</t>
  </si>
  <si>
    <t>01 34 64 17 72</t>
  </si>
  <si>
    <t>MME PAUTRAT EMELINE</t>
  </si>
  <si>
    <t>0950267z@ac-versailles.fr</t>
  </si>
  <si>
    <t>MATISSE (HENRI MATISSE) élémentaire SAINT-OUEN-L'AUMONE</t>
  </si>
  <si>
    <t>0950635Z</t>
  </si>
  <si>
    <t>01 34 64 20 27</t>
  </si>
  <si>
    <t>HAYOT</t>
  </si>
  <si>
    <t>ANNETTE</t>
  </si>
  <si>
    <t>MME HAYOT ANNETTE</t>
  </si>
  <si>
    <t>0950635z@ac-versailles.fr</t>
  </si>
  <si>
    <t>MATISSE (HENRI MATISSE) maternelle SAINT-OUEN-L'AUMONE</t>
  </si>
  <si>
    <t>0950271D</t>
  </si>
  <si>
    <t>49 BIS RUE DU PARC</t>
  </si>
  <si>
    <t>01 34 64 30 67</t>
  </si>
  <si>
    <t>RADOVANOVIC</t>
  </si>
  <si>
    <t>M.  RADOVANOVIC ALEXANDRA</t>
  </si>
  <si>
    <t>0950271d@ac-versailles.fr</t>
  </si>
  <si>
    <t xml:space="preserve">LE PARC                       </t>
  </si>
  <si>
    <t>PREVERT (JACQUES PREVERT) élémentaire SAINT-OUEN-L'AUMONE</t>
  </si>
  <si>
    <t>0951406M</t>
  </si>
  <si>
    <t>JACQUES PREVERT JOSEPH KOSMA</t>
  </si>
  <si>
    <t>1 CHAUSSEE JULES CESAR</t>
  </si>
  <si>
    <t>01 34 64 68 66</t>
  </si>
  <si>
    <t>CANASTRO DE SOUSA</t>
  </si>
  <si>
    <t>MME CANASTRO DE SOUSA AMANDINE</t>
  </si>
  <si>
    <t>0951406m@ac-versailles.fr</t>
  </si>
  <si>
    <t>PREVERT (JACQUES PREVERT JOSEPH KOSMA) maternelle SAINT-OUEN-L'AUMONE</t>
  </si>
  <si>
    <t>0950268A</t>
  </si>
  <si>
    <t>6 RUE DE LA CHAPELLE</t>
  </si>
  <si>
    <t>01 34 64 13 84</t>
  </si>
  <si>
    <t>0950268a@ac-versailles.fr</t>
  </si>
  <si>
    <t>EFFEL (JEAN EFFEL) élémentaire SAINT-OUEN-L'AUMONE</t>
  </si>
  <si>
    <t>0950772Y</t>
  </si>
  <si>
    <t>01 30 37 16 42</t>
  </si>
  <si>
    <t>TOPCUOGLU</t>
  </si>
  <si>
    <t>CLARISSE</t>
  </si>
  <si>
    <t>MME TOPCUOGLU CLARISSE</t>
  </si>
  <si>
    <t>0950772y@ac-versailles.fr</t>
  </si>
  <si>
    <t>EFFEL (JEAN EFFEL) maternelle SAINT-OUEN-L'AUMONE</t>
  </si>
  <si>
    <t>0951208X</t>
  </si>
  <si>
    <t>AVENUE DE CHENNEVIERES</t>
  </si>
  <si>
    <t>01 34 64 52 44</t>
  </si>
  <si>
    <t>DAUPHIN</t>
  </si>
  <si>
    <t>M.  DAUPHIN THOMAS</t>
  </si>
  <si>
    <t>0951208x@ac-versailles.fr</t>
  </si>
  <si>
    <t xml:space="preserve">MARCEL PAGNOL                 </t>
  </si>
  <si>
    <t>ROUSSEAU (JEAN JACQUES ROUSSEAU) primaire SAINT-OUEN-L'AUMONE</t>
  </si>
  <si>
    <t>0951246N</t>
  </si>
  <si>
    <t>LA PRAIRIE</t>
  </si>
  <si>
    <t>01 34 64 21 85</t>
  </si>
  <si>
    <t>BOIVIN</t>
  </si>
  <si>
    <t>LISON</t>
  </si>
  <si>
    <t>MME BOIVIN LISON</t>
  </si>
  <si>
    <t>0951246n@ac-versailles.fr</t>
  </si>
  <si>
    <t>PRAIRIE (LA PRAIRIE) maternelle SAINT-OUEN-L'AUMONE</t>
  </si>
  <si>
    <t>0951375D</t>
  </si>
  <si>
    <t>01 34 64 51 17</t>
  </si>
  <si>
    <t>LUCOT</t>
  </si>
  <si>
    <t>MME LUCOT SANDRINE</t>
  </si>
  <si>
    <t>0951375d@ac-versailles.fr</t>
  </si>
  <si>
    <t>PRAIRIE (LA PRAIRIE) élémentaire SAINT-OUEN-L'AUMONE</t>
  </si>
  <si>
    <t>0950270C</t>
  </si>
  <si>
    <t>LE NOTRE</t>
  </si>
  <si>
    <t>7 RUE LE NOTRE</t>
  </si>
  <si>
    <t>01 34 64 30 69</t>
  </si>
  <si>
    <t>HEVELINE</t>
  </si>
  <si>
    <t>EDITH</t>
  </si>
  <si>
    <t>MME HEVELINE EDITH</t>
  </si>
  <si>
    <t>0950270c@ac-versailles.fr</t>
  </si>
  <si>
    <t>NOTRE (LE NOTRE) élémentaire SAINT-OUEN-L'AUMONE</t>
  </si>
  <si>
    <t>0950627R</t>
  </si>
  <si>
    <t>3 RUE LE NOTRE</t>
  </si>
  <si>
    <t>01 34 64 14 59</t>
  </si>
  <si>
    <t>MOY</t>
  </si>
  <si>
    <t>MME MOY CELINE</t>
  </si>
  <si>
    <t>0950627r@ac-versailles.fr</t>
  </si>
  <si>
    <t>NOTRE (LE NOTRE) maternelle SAINT-OUEN-L'AUMONE</t>
  </si>
  <si>
    <t>0951472J</t>
  </si>
  <si>
    <t>LES BOURSEAUX</t>
  </si>
  <si>
    <t>34 RUE ALEXANDRE PRACHAY</t>
  </si>
  <si>
    <t>01 30 37 24 42</t>
  </si>
  <si>
    <t>ALBERTY</t>
  </si>
  <si>
    <t>MME ALBERTY SANDRINE</t>
  </si>
  <si>
    <t>0951472j@ac-versailles.fr</t>
  </si>
  <si>
    <t>BOURSEAUX (LES BOURSEAUX) primaire SAINT-OUEN-L'AUMONE</t>
  </si>
  <si>
    <t>0952046H</t>
  </si>
  <si>
    <t>VAL DE LIESSE</t>
  </si>
  <si>
    <t>2 RUE DU PONT VERT</t>
  </si>
  <si>
    <t>01 34 64 41 18</t>
  </si>
  <si>
    <t>VATIN</t>
  </si>
  <si>
    <t>M.  VATIN MATTHIEU</t>
  </si>
  <si>
    <t>0952046h@ac-versailles.fr</t>
  </si>
  <si>
    <t>LIESSE (VAL DE LIESSE) primaire SAINT-OUEN-L'AUMONE</t>
  </si>
  <si>
    <t>0950219X</t>
  </si>
  <si>
    <t>ROBERT HOFFMANN</t>
  </si>
  <si>
    <t>VALMONDOIS</t>
  </si>
  <si>
    <t>PLACE DAUMIER</t>
  </si>
  <si>
    <t>01 34 73 41 69</t>
  </si>
  <si>
    <t>RYBALTCHENKO</t>
  </si>
  <si>
    <t>GLORIA</t>
  </si>
  <si>
    <t>MME RYBALTCHENKO GLORIA</t>
  </si>
  <si>
    <t>0950219x@ac-versailles.fr</t>
  </si>
  <si>
    <t>HOFFMANN (ROBERT HOFFMANN) primaire VALMONDOIS</t>
  </si>
  <si>
    <t>0950220Y</t>
  </si>
  <si>
    <t>VILLIERS-ADAM</t>
  </si>
  <si>
    <t>1 RUE ARISTIDE BRIAND</t>
  </si>
  <si>
    <t>01 34 69 47 88</t>
  </si>
  <si>
    <t>CERVESATO</t>
  </si>
  <si>
    <t>MME CERVESATO SABINE</t>
  </si>
  <si>
    <t>0950220y@ac-versailles.fr</t>
  </si>
  <si>
    <t>CEZANNE (PAUL CEZANNE) primaire VILLIERS-ADAM</t>
  </si>
  <si>
    <t>0951511B</t>
  </si>
  <si>
    <t>0952020E</t>
  </si>
  <si>
    <t>SANNOIS</t>
  </si>
  <si>
    <t>LES CYGNES</t>
  </si>
  <si>
    <t>ENGHIEN-LES-BAINS</t>
  </si>
  <si>
    <t>19 AVENUE CARLIER</t>
  </si>
  <si>
    <t>01 39 64 38 88</t>
  </si>
  <si>
    <t>PLANTEY</t>
  </si>
  <si>
    <t>MME PLANTEY CATHERINE</t>
  </si>
  <si>
    <t>0951511b@ac-versailles.fr</t>
  </si>
  <si>
    <t>CYGNES (LES CYGNES) maternelle ENGHIEN-LES-BAINS</t>
  </si>
  <si>
    <t>0950507K</t>
  </si>
  <si>
    <t>ORMESSON 1</t>
  </si>
  <si>
    <t>11 BIS BOULEVARD D ORMESSON</t>
  </si>
  <si>
    <t>01 34 12 34 72</t>
  </si>
  <si>
    <t>CAMUS</t>
  </si>
  <si>
    <t>MME CAMUS NATHALIE</t>
  </si>
  <si>
    <t>0950507k@ac-versailles.fr</t>
  </si>
  <si>
    <t>ORMESSON 1 (ORMESSON 1) élémentaire ENGHIEN-LES-BAINS</t>
  </si>
  <si>
    <t>0950508L</t>
  </si>
  <si>
    <t>ORMESSON 2</t>
  </si>
  <si>
    <t>11 BOULEVARD D ORMESSON</t>
  </si>
  <si>
    <t>01 34 12 95 70</t>
  </si>
  <si>
    <t>LIABASTRE</t>
  </si>
  <si>
    <t>MME LIABASTRE ESTELLE</t>
  </si>
  <si>
    <t>0950508l@ac-versailles.fr</t>
  </si>
  <si>
    <t>ORMESSON 2 (ORMESSON 2) élémentaire ENGHIEN-LES-BAINS</t>
  </si>
  <si>
    <t>0950537T</t>
  </si>
  <si>
    <t>6 VILLA MALLEVILLE</t>
  </si>
  <si>
    <t>01 34 12 33 67</t>
  </si>
  <si>
    <t>BEAUMANOIR</t>
  </si>
  <si>
    <t>MME BEAUMANOIR SYLVIE</t>
  </si>
  <si>
    <t>0950537t@ac-versailles.fr</t>
  </si>
  <si>
    <t>RIET (RAOUL RIET) maternelle ENGHIEN-LES-BAINS</t>
  </si>
  <si>
    <t>0951080H</t>
  </si>
  <si>
    <t>EDOUARD HERRIOT</t>
  </si>
  <si>
    <t>SAINT-GRATIEN</t>
  </si>
  <si>
    <t>7 ALLEE GERMAIN PETITOU</t>
  </si>
  <si>
    <t>01 34 28 53 99</t>
  </si>
  <si>
    <t>ACQUIER</t>
  </si>
  <si>
    <t>VIVIEN</t>
  </si>
  <si>
    <t>M.  ACQUIER VIVIEN</t>
  </si>
  <si>
    <t>0951080h@ac-versailles.fr</t>
  </si>
  <si>
    <t>HERRIOT (EDOUARD HERRIOT) maternelle SAINT-GRATIEN</t>
  </si>
  <si>
    <t>0951082K</t>
  </si>
  <si>
    <t>01 34 28 54 18</t>
  </si>
  <si>
    <t>MUSIELAK</t>
  </si>
  <si>
    <t>M.  MUSIELAK JEAN PAUL</t>
  </si>
  <si>
    <t>0951082k@ac-versailles.fr</t>
  </si>
  <si>
    <t>HERRIOT (EDOUARD HERRIOT) élémentaire SAINT-GRATIEN</t>
  </si>
  <si>
    <t>0950520Z</t>
  </si>
  <si>
    <t>GRUSSE DAGNEAUX</t>
  </si>
  <si>
    <t>2 PLACE GAMBETTA</t>
  </si>
  <si>
    <t>01 34 28 50 80</t>
  </si>
  <si>
    <t>INGEA ALLANIC</t>
  </si>
  <si>
    <t>MME INGEA ALLANIC MELANIE</t>
  </si>
  <si>
    <t>0950520z@ac-versailles.fr</t>
  </si>
  <si>
    <t>DAGNEAUX (GRUSSE DAGNEAUX) élémentaire SAINT-GRATIEN</t>
  </si>
  <si>
    <t>0950521A</t>
  </si>
  <si>
    <t>7 RUE HENRI BARBUSSE</t>
  </si>
  <si>
    <t>01 39 89 96 55</t>
  </si>
  <si>
    <t>CHAUSSON</t>
  </si>
  <si>
    <t>MME CHAUSSON SABRINA</t>
  </si>
  <si>
    <t>0950521a@ac-versailles.fr</t>
  </si>
  <si>
    <t>JAURES (JEAN JAURES) élémentaire SAINT-GRATIEN</t>
  </si>
  <si>
    <t>0951079G</t>
  </si>
  <si>
    <t>RUE JEAN MOULIN</t>
  </si>
  <si>
    <t>01 39 89 83 85</t>
  </si>
  <si>
    <t>BAILLY</t>
  </si>
  <si>
    <t>BLANDINE</t>
  </si>
  <si>
    <t>MME BAILLY BLANDINE</t>
  </si>
  <si>
    <t>0951079g@ac-versailles.fr</t>
  </si>
  <si>
    <t>MOULIN (JEAN MOULIN) élémentaire SAINT-GRATIEN</t>
  </si>
  <si>
    <t>0951081J</t>
  </si>
  <si>
    <t>RUE DES MARAIS</t>
  </si>
  <si>
    <t>01 39 89 61 94</t>
  </si>
  <si>
    <t>FRAGASSI BIDAULT</t>
  </si>
  <si>
    <t>MME FRAGASSI BIDAULT CECILE</t>
  </si>
  <si>
    <t>0951081j@ac-versailles.fr</t>
  </si>
  <si>
    <t>MOULIN (JEAN MOULIN) maternelle SAINT-GRATIEN</t>
  </si>
  <si>
    <t>0950674S</t>
  </si>
  <si>
    <t>JEAN SARRAILH</t>
  </si>
  <si>
    <t>33 RUE DES RAGUENETS</t>
  </si>
  <si>
    <t>01 34 17 32 60</t>
  </si>
  <si>
    <t>CESARI</t>
  </si>
  <si>
    <t>MME CESARI ELISABETH</t>
  </si>
  <si>
    <t>0950674s@ac-versailles.fr</t>
  </si>
  <si>
    <t>SARRAILH (JEAN SARRAILH) élémentaire SAINT-GRATIEN</t>
  </si>
  <si>
    <t>0950676U</t>
  </si>
  <si>
    <t>01 34 17 32 42</t>
  </si>
  <si>
    <t>BENRHANNOU</t>
  </si>
  <si>
    <t>MME BENRHANNOU CORINNE</t>
  </si>
  <si>
    <t>0950676u@ac-versailles.fr</t>
  </si>
  <si>
    <t>SARRAILH (JEAN SARRAILH) maternelle SAINT-GRATIEN</t>
  </si>
  <si>
    <t>0950540W</t>
  </si>
  <si>
    <t>4 RUE PIERRE CURIE</t>
  </si>
  <si>
    <t>01 39 89 77 63</t>
  </si>
  <si>
    <t>STUART MERGEN</t>
  </si>
  <si>
    <t>MME STUART MERGEN ORNELLA</t>
  </si>
  <si>
    <t>0950540w@ac-versailles.fr</t>
  </si>
  <si>
    <t>ZAY (JEAN ZAY) maternelle SAINT-GRATIEN</t>
  </si>
  <si>
    <t>0950876L</t>
  </si>
  <si>
    <t>RUE D'ARGENTEUIL</t>
  </si>
  <si>
    <t>01 39 89 79 24</t>
  </si>
  <si>
    <t>GOETZ</t>
  </si>
  <si>
    <t>MME GOETZ CHRISTINE</t>
  </si>
  <si>
    <t>0950876l@ac-versailles.fr</t>
  </si>
  <si>
    <t>ZAY (JEAN ZAY) élémentaire SAINT-GRATIEN</t>
  </si>
  <si>
    <t>0950529J</t>
  </si>
  <si>
    <t>5 AVENUE CATINAT</t>
  </si>
  <si>
    <t>01 39 34 86 39</t>
  </si>
  <si>
    <t>MME PRIGENT NATHALIE</t>
  </si>
  <si>
    <t>0950529j@ac-versailles.fr</t>
  </si>
  <si>
    <t>FERRY (JULES FERRY) maternelle SAINT-GRATIEN</t>
  </si>
  <si>
    <t>0951309G</t>
  </si>
  <si>
    <t>18 RUE PARMENTIER</t>
  </si>
  <si>
    <t>01 39 89 71 15</t>
  </si>
  <si>
    <t>COURT</t>
  </si>
  <si>
    <t>MME COURT CATHERINE</t>
  </si>
  <si>
    <t>0951309g@ac-versailles.fr</t>
  </si>
  <si>
    <t>KERGOMARD (PAULINE KERGOMARD) maternelle SAINT-GRATIEN</t>
  </si>
  <si>
    <t>0950904S</t>
  </si>
  <si>
    <t>RAYMOND LOGEAIS</t>
  </si>
  <si>
    <t>96 RUE DU GENERAL LECLERC</t>
  </si>
  <si>
    <t>01 39 89 29 75</t>
  </si>
  <si>
    <t>NORCA</t>
  </si>
  <si>
    <t>MME NORCA LUDIVINE</t>
  </si>
  <si>
    <t>0950904s@ac-versailles.fr</t>
  </si>
  <si>
    <t>LOGEAIS (RAYMOND LOGEAIS) maternelle SAINT-GRATIEN</t>
  </si>
  <si>
    <t>0951043T</t>
  </si>
  <si>
    <t>01 39 89 27 35</t>
  </si>
  <si>
    <t>MOHLEK</t>
  </si>
  <si>
    <t>MME MOHLEK JENNIFER</t>
  </si>
  <si>
    <t>0951043t@ac-versailles.fr</t>
  </si>
  <si>
    <t>LOGEAIS (RAYMOND LOGEAIS) élémentaire SAINT-GRATIEN</t>
  </si>
  <si>
    <t>0951645X</t>
  </si>
  <si>
    <t>ANNE FRANCK</t>
  </si>
  <si>
    <t>1 RUE DU DOCTEUR ALISON</t>
  </si>
  <si>
    <t>01 39 80 39 93</t>
  </si>
  <si>
    <t>DELFOUR-ORU</t>
  </si>
  <si>
    <t>MME DELFOUR-ORU MELANIE</t>
  </si>
  <si>
    <t>0951645x@ac-versailles.fr</t>
  </si>
  <si>
    <t>FRANCK (ANNE FRANCK) maternelle SANNOIS</t>
  </si>
  <si>
    <t>0950595F</t>
  </si>
  <si>
    <t>CARNOT</t>
  </si>
  <si>
    <t>25 RUE CARNOT</t>
  </si>
  <si>
    <t>01 39 80 77 40</t>
  </si>
  <si>
    <t>PERROS</t>
  </si>
  <si>
    <t>M.  PERROS LAURENT</t>
  </si>
  <si>
    <t>0950595f@ac-versailles.fr</t>
  </si>
  <si>
    <t>CARNOT (CARNOT) maternelle SANNOIS</t>
  </si>
  <si>
    <t>0950056V</t>
  </si>
  <si>
    <t>DOCTEUR EMILE ROUX</t>
  </si>
  <si>
    <t>01 39 82 76 31</t>
  </si>
  <si>
    <t>DEVESSIER</t>
  </si>
  <si>
    <t>PIERRE</t>
  </si>
  <si>
    <t>M. DEVESSIER PIERRE</t>
  </si>
  <si>
    <t>0950056v@ac-versailles.fr</t>
  </si>
  <si>
    <t>ROUX (DOCTEUR EMILE ROUX) primaire SANNOIS</t>
  </si>
  <si>
    <t>0951365T</t>
  </si>
  <si>
    <t>GASTON RAMON</t>
  </si>
  <si>
    <t>4 RUE DES FRERES KEGELS</t>
  </si>
  <si>
    <t>01 39 81 41 85</t>
  </si>
  <si>
    <t>ZYNGIR</t>
  </si>
  <si>
    <t>CÉCILE</t>
  </si>
  <si>
    <t>MME ZYNGIR CÉCILE</t>
  </si>
  <si>
    <t>0951365t@ac-versailles.fr</t>
  </si>
  <si>
    <t>RAMON (GASTON RAMON) élémentaire SANNOIS</t>
  </si>
  <si>
    <t>0951368W</t>
  </si>
  <si>
    <t>01 39 81 22 56</t>
  </si>
  <si>
    <t>AMATO</t>
  </si>
  <si>
    <t>MME AMATO NATHALIE</t>
  </si>
  <si>
    <t>0951368w@ac-versailles.fr</t>
  </si>
  <si>
    <t>RAMON (GASTON RAMON) maternelle SANNOIS</t>
  </si>
  <si>
    <t>0950050N</t>
  </si>
  <si>
    <t>HENRI DUNANT</t>
  </si>
  <si>
    <t>SQUARE JULES FERRY</t>
  </si>
  <si>
    <t>01 39 81 19 20</t>
  </si>
  <si>
    <t>LESENEY</t>
  </si>
  <si>
    <t>JOEL</t>
  </si>
  <si>
    <t>M. LESENEY JOEL</t>
  </si>
  <si>
    <t>0950050n@ac-versailles.fr</t>
  </si>
  <si>
    <t>DUNANT (HENRI DUNANT) élémentaire SANNOIS</t>
  </si>
  <si>
    <t>0950284T</t>
  </si>
  <si>
    <t>11 AVENUE DAMIETTE</t>
  </si>
  <si>
    <t>01 39 81 22 81</t>
  </si>
  <si>
    <t>PALMA</t>
  </si>
  <si>
    <t>M.  PALMA FRANCOIS</t>
  </si>
  <si>
    <t>0950284t@ac-versailles.fr</t>
  </si>
  <si>
    <t>FERRY (JULES FERRY) élémentaire SANNOIS</t>
  </si>
  <si>
    <t>0951711U</t>
  </si>
  <si>
    <t>LA BELLE ETOILE</t>
  </si>
  <si>
    <t>10 RUE DU 11 NOVEMBRE</t>
  </si>
  <si>
    <t>01 39 80 73 88</t>
  </si>
  <si>
    <t>MARCHINI</t>
  </si>
  <si>
    <t>MME MARCHINI SANDRINE</t>
  </si>
  <si>
    <t>0951711u@ac-versailles.fr</t>
  </si>
  <si>
    <t>ETOILE (LA BELLE ETOILE) primaire SANNOIS</t>
  </si>
  <si>
    <t>0950053S</t>
  </si>
  <si>
    <t>CHEMIN DE LA SABERNAUDE</t>
  </si>
  <si>
    <t>01 39 81 25 12</t>
  </si>
  <si>
    <t>GUILBAUD</t>
  </si>
  <si>
    <t>MME GUILBAUD AUDREY</t>
  </si>
  <si>
    <t>0950053s@ac-versailles.fr</t>
  </si>
  <si>
    <t>GAMBETTA (LEON GAMBETTA) élémentaire SANNOIS</t>
  </si>
  <si>
    <t>0951525S</t>
  </si>
  <si>
    <t>L'ORANGERIE</t>
  </si>
  <si>
    <t>IMPASSE DE L'ORANGERIE</t>
  </si>
  <si>
    <t>01 34 11 02 89</t>
  </si>
  <si>
    <t>GEORGES JACOMY</t>
  </si>
  <si>
    <t>MME GEORGES JACOMY KARINE</t>
  </si>
  <si>
    <t>0951525s@ac-versailles.fr</t>
  </si>
  <si>
    <t>ORANGERIE (L'ORANGERIE) maternelle SANNOIS</t>
  </si>
  <si>
    <t>0950596G</t>
  </si>
  <si>
    <t>43 RUE ALPHONSE DUCHESNE</t>
  </si>
  <si>
    <t>01 39 81 42 23</t>
  </si>
  <si>
    <t>VALLS DE GOMIS</t>
  </si>
  <si>
    <t>BERENGERE</t>
  </si>
  <si>
    <t>MME VALLS DE GOMIS BERENGERE</t>
  </si>
  <si>
    <t>0950596g@ac-versailles.fr</t>
  </si>
  <si>
    <t>PASTEUR (LOUIS PASTEUR) maternelle SANNOIS</t>
  </si>
  <si>
    <t>0950051P</t>
  </si>
  <si>
    <t>19 BOULEVARD MAURICE BERTEAUX</t>
  </si>
  <si>
    <t>01 39 81 21 24</t>
  </si>
  <si>
    <t>JAMBOU</t>
  </si>
  <si>
    <t>MME JAMBOU SANDRINE</t>
  </si>
  <si>
    <t>0950051p@ac-versailles.fr</t>
  </si>
  <si>
    <t>PASTEUR 1 (LOUIS PASTEUR 1) élémentaire SANNOIS</t>
  </si>
  <si>
    <t>0950052R</t>
  </si>
  <si>
    <t>23 BOULEVARD MAURICE BERTEAUX</t>
  </si>
  <si>
    <t>01 39 81 28 26</t>
  </si>
  <si>
    <t>CHERON</t>
  </si>
  <si>
    <t>MME CHERON ELODIE</t>
  </si>
  <si>
    <t>0950052r@ac-versailles.fr</t>
  </si>
  <si>
    <t>PASTEUR 2 (LOUIS PASTEUR 2) élémentaire SANNOIS</t>
  </si>
  <si>
    <t>0951701H</t>
  </si>
  <si>
    <t>MAGENDIE</t>
  </si>
  <si>
    <t>RUE DES LOGES</t>
  </si>
  <si>
    <t>01 39 82 78 78</t>
  </si>
  <si>
    <t>BEN LAHOUEL</t>
  </si>
  <si>
    <t>SANA</t>
  </si>
  <si>
    <t>MME BEN LAHOUEL SANA</t>
  </si>
  <si>
    <t>0951701h@ac-versailles.fr</t>
  </si>
  <si>
    <t>MAGENDIE (MAGENDIE) maternelle SANNOIS</t>
  </si>
  <si>
    <t>0950597H</t>
  </si>
  <si>
    <t>RENE PRAT</t>
  </si>
  <si>
    <t>76 RUE DU MARECHAL JOFFRE</t>
  </si>
  <si>
    <t>01 39 81 36 83</t>
  </si>
  <si>
    <t>MME FERNEZ VANESSA</t>
  </si>
  <si>
    <t>0950597h@ac-versailles.fr</t>
  </si>
  <si>
    <t>PRAT (RENE PRAT) maternelle SANNOIS</t>
  </si>
  <si>
    <t>0950531L</t>
  </si>
  <si>
    <t>0951024X</t>
  </si>
  <si>
    <t>SARCELLES SUD</t>
  </si>
  <si>
    <t>10 RUE FRANCOIS COUPERIN</t>
  </si>
  <si>
    <t>01 39 92 53 30</t>
  </si>
  <si>
    <t>MATOUB</t>
  </si>
  <si>
    <t>LAMYA</t>
  </si>
  <si>
    <t>MME MATOUB LAMYA</t>
  </si>
  <si>
    <t>0950531l@ac-versailles.fr</t>
  </si>
  <si>
    <t xml:space="preserve">EVARISTE GALOIS               </t>
  </si>
  <si>
    <t>CAMUS (ALBERT CAMUS) maternelle SARCELLES</t>
  </si>
  <si>
    <t>0950102V</t>
  </si>
  <si>
    <t xml:space="preserve">ALBERT CAMUS </t>
  </si>
  <si>
    <t>20 RUE RAYMOND RADIGUET</t>
  </si>
  <si>
    <t>01 34 19 25 44</t>
  </si>
  <si>
    <t>BUISSON</t>
  </si>
  <si>
    <t>MME BUISSON VALERIE</t>
  </si>
  <si>
    <t>0950102v@ac-versailles.fr</t>
  </si>
  <si>
    <t>CAMUS (ALBERT CAMUS ) primaire SARCELLES</t>
  </si>
  <si>
    <t>0950619G</t>
  </si>
  <si>
    <t>7 ALLEE CHATEAUBRIAND</t>
  </si>
  <si>
    <t>01 34 19 27 60</t>
  </si>
  <si>
    <t>BELLINI-LEQUEUX</t>
  </si>
  <si>
    <t>MME BELLINI-LEQUEUX SANDRINE</t>
  </si>
  <si>
    <t>0950619g@ac-versailles.fr</t>
  </si>
  <si>
    <t xml:space="preserve">ANATOLE FRANCE                </t>
  </si>
  <si>
    <t>FRANCE (ANATOLE FRANCE) maternelle SARCELLES</t>
  </si>
  <si>
    <t>0950769V</t>
  </si>
  <si>
    <t>ALLEE JEAN JACQUES ROUSSEAU</t>
  </si>
  <si>
    <t>01 34 19 30 72</t>
  </si>
  <si>
    <t>MEDJBER</t>
  </si>
  <si>
    <t>MME MEDJBER FATMA</t>
  </si>
  <si>
    <t>0950769v@ac-versailles.fr</t>
  </si>
  <si>
    <t>FRANCE (ANATOLE FRANCE) élémentaire SARCELLES</t>
  </si>
  <si>
    <t>0951108N</t>
  </si>
  <si>
    <t>2 ALLEE DIDEROT</t>
  </si>
  <si>
    <t>01 34 19 27 73</t>
  </si>
  <si>
    <t>CAZENAVE DUARTE</t>
  </si>
  <si>
    <t>MME CAZENAVE DUARTE AURELIE</t>
  </si>
  <si>
    <t>0951108n@ac-versailles.fr</t>
  </si>
  <si>
    <t xml:space="preserve">CHANTEREINE                   </t>
  </si>
  <si>
    <t>FRANK (ANNE FRANK) maternelle SARCELLES</t>
  </si>
  <si>
    <t>0950103W</t>
  </si>
  <si>
    <t>HENRY DUNANT</t>
  </si>
  <si>
    <t>37 AVENUE PAUL CEZANNE</t>
  </si>
  <si>
    <t>01 39 93 19 84</t>
  </si>
  <si>
    <t>LE GUEN</t>
  </si>
  <si>
    <t>MME LE GUEN ISABELLE</t>
  </si>
  <si>
    <t>0950103w@ac-versailles.fr</t>
  </si>
  <si>
    <t xml:space="preserve">JEAN LURCAT                   </t>
  </si>
  <si>
    <t>DUNANT (HENRY DUNANT) primaire SARCELLES</t>
  </si>
  <si>
    <t>0950614B</t>
  </si>
  <si>
    <t>01 39 86 70 61</t>
  </si>
  <si>
    <t>DANET</t>
  </si>
  <si>
    <t>MME DANET SABINE</t>
  </si>
  <si>
    <t>0950614b@ac-versailles.fr</t>
  </si>
  <si>
    <t>DUNANT (HENRY DUNANT) maternelle SARCELLES</t>
  </si>
  <si>
    <t>0950642G</t>
  </si>
  <si>
    <t>6 AVENUE KOENIG</t>
  </si>
  <si>
    <t>01 34 19 28 47</t>
  </si>
  <si>
    <t>LAGNEL</t>
  </si>
  <si>
    <t>MME LAGNEL CECILE</t>
  </si>
  <si>
    <t>0950642g@ac-versailles.fr</t>
  </si>
  <si>
    <t>JAURES (JEAN JAURES) maternelle SARCELLES</t>
  </si>
  <si>
    <t>0950110D</t>
  </si>
  <si>
    <t xml:space="preserve">JEAN JAURES </t>
  </si>
  <si>
    <t>6 AVENUE PIERRE KOENIG</t>
  </si>
  <si>
    <t>01 34 19 33 79</t>
  </si>
  <si>
    <t>LECERVOISIER</t>
  </si>
  <si>
    <t>MME LECERVOISIER FLORENCE</t>
  </si>
  <si>
    <t>0950110d@ac-versailles.fr</t>
  </si>
  <si>
    <t>JAURES 1 (JEAN JAURES 1) élémentaire SARCELLES</t>
  </si>
  <si>
    <t>0951084M</t>
  </si>
  <si>
    <t>2 PLACE G. GUYNEMER</t>
  </si>
  <si>
    <t>01 34 19 29 95</t>
  </si>
  <si>
    <t>THIMONT</t>
  </si>
  <si>
    <t>M.  THIMONT PHILIPPE</t>
  </si>
  <si>
    <t>0951084m@ac-versailles.fr</t>
  </si>
  <si>
    <t>MACE (JEAN MACE) maternelle SARCELLES</t>
  </si>
  <si>
    <t>0951085N</t>
  </si>
  <si>
    <t>2 RUE MARYSE BASTIE</t>
  </si>
  <si>
    <t>01 34 19 05 09</t>
  </si>
  <si>
    <t>ELIA</t>
  </si>
  <si>
    <t>MME ELIA ISABELLE</t>
  </si>
  <si>
    <t>0951085n@ac-versailles.fr</t>
  </si>
  <si>
    <t>MACE (JEAN MACE) élémentaire SARCELLES</t>
  </si>
  <si>
    <t>0950618F</t>
  </si>
  <si>
    <t>1 ALLEE DEODAT DE SEVERAC</t>
  </si>
  <si>
    <t>01 39 86 71 21</t>
  </si>
  <si>
    <t>BELLEC</t>
  </si>
  <si>
    <t>EMILIA</t>
  </si>
  <si>
    <t>MME BELLEC EMILIA</t>
  </si>
  <si>
    <t>0950618f@ac-versailles.fr</t>
  </si>
  <si>
    <t>MERMOZ (JEAN MERMOZ) maternelle SARCELLES</t>
  </si>
  <si>
    <t>0950114H</t>
  </si>
  <si>
    <t>JEAN MERMOZ 1</t>
  </si>
  <si>
    <t>01 34 45 57 61</t>
  </si>
  <si>
    <t>GOUGET</t>
  </si>
  <si>
    <t>MME GOUGET NATHALIE</t>
  </si>
  <si>
    <t>0950114h@ac-versailles.fr</t>
  </si>
  <si>
    <t>MERMOZ 1 (JEAN MERMOZ 1) élémentaire SARCELLES</t>
  </si>
  <si>
    <t>0950115J</t>
  </si>
  <si>
    <t>JEAN MERMOZ 2</t>
  </si>
  <si>
    <t>01 39 93 12 11</t>
  </si>
  <si>
    <t>JAFFRE</t>
  </si>
  <si>
    <t>AXEL</t>
  </si>
  <si>
    <t>M. JAFFRE AXEL</t>
  </si>
  <si>
    <t>0950115j@ac-versailles.fr</t>
  </si>
  <si>
    <t>MERMOZ 2 (JEAN MERMOZ 2) élémentaire SARCELLES</t>
  </si>
  <si>
    <t>0950109C</t>
  </si>
  <si>
    <t>4 BOULEVARD MAURICE RAVEL</t>
  </si>
  <si>
    <t>01 39 93 20 33</t>
  </si>
  <si>
    <t>MAUCOLIN</t>
  </si>
  <si>
    <t>MME MAUCOLIN DELPHINE</t>
  </si>
  <si>
    <t>0950109c@ac-versailles.fr</t>
  </si>
  <si>
    <t>PASTEUR (LOUIS PASTEUR ) primaire SARCELLES</t>
  </si>
  <si>
    <t>0950616D</t>
  </si>
  <si>
    <t>01 39 86 19 35</t>
  </si>
  <si>
    <t>LEBAS</t>
  </si>
  <si>
    <t>MME LEBAS CAROLINE</t>
  </si>
  <si>
    <t>0950616d@ac-versailles.fr</t>
  </si>
  <si>
    <t>PASTEUR (LOUIS PASTEUR) maternelle SARCELLES</t>
  </si>
  <si>
    <t>0951273T</t>
  </si>
  <si>
    <t>MARIUS DELPECH</t>
  </si>
  <si>
    <t>1 RUE MARYSE BASTIE</t>
  </si>
  <si>
    <t>01 39 92 54 01</t>
  </si>
  <si>
    <t>LE COZ</t>
  </si>
  <si>
    <t>MME LE COZ VERONIQUE</t>
  </si>
  <si>
    <t>0951273t@ac-versailles.fr</t>
  </si>
  <si>
    <t>DELPECH (MARIUS DELPECH) maternelle SARCELLES</t>
  </si>
  <si>
    <t>0950734G</t>
  </si>
  <si>
    <t>MICHEL GEVREY</t>
  </si>
  <si>
    <t>14 AVENUE DE ANNA DE NOAILLES</t>
  </si>
  <si>
    <t>01 39 86 53 08</t>
  </si>
  <si>
    <t>BOUCHARD</t>
  </si>
  <si>
    <t>MME BOUCHARD FLORIANE</t>
  </si>
  <si>
    <t>0950734g@ac-versailles.fr</t>
  </si>
  <si>
    <t>DESNOS (ROBERT DESNOS) maternelle SARCELLES</t>
  </si>
  <si>
    <t>0950617E</t>
  </si>
  <si>
    <t>37 AVENUE AUGUSTE PERRET</t>
  </si>
  <si>
    <t>01 39 86 71 14</t>
  </si>
  <si>
    <t>BARBET</t>
  </si>
  <si>
    <t>MME BARBET CAMILLE</t>
  </si>
  <si>
    <t>0950617e@ac-versailles.fr</t>
  </si>
  <si>
    <t>KERGOMARD (PAULINE KERGOMARD) maternelle SARCELLES</t>
  </si>
  <si>
    <t>0950105Y</t>
  </si>
  <si>
    <t>PAULINE KERGOMARD 1</t>
  </si>
  <si>
    <t>01 39 86 69 48</t>
  </si>
  <si>
    <t>CASTAGNET</t>
  </si>
  <si>
    <t>MME CASTAGNET VANESSA</t>
  </si>
  <si>
    <t>0950105y@ac-versailles.fr</t>
  </si>
  <si>
    <t>KERGOMARD 1 (PAULINE KERGOMARD 1) élémentaire SARCELLES</t>
  </si>
  <si>
    <t>0950106Z</t>
  </si>
  <si>
    <t>PAULINE KERGOMARD 2</t>
  </si>
  <si>
    <t>01 39 86 69 49</t>
  </si>
  <si>
    <t>MIGNANELLI</t>
  </si>
  <si>
    <t>MME MIGNANELLI STEPHANIE</t>
  </si>
  <si>
    <t>0950106z@ac-versailles.fr</t>
  </si>
  <si>
    <t>KERGOMARD 2 (PAULINE KERGOMARD 2) élémentaire SARCELLES</t>
  </si>
  <si>
    <t>0950864Y</t>
  </si>
  <si>
    <t>24 RUE FREDERIC JOLIOT CURIE</t>
  </si>
  <si>
    <t>01 39 86 71 36</t>
  </si>
  <si>
    <t>BROUSSEAU</t>
  </si>
  <si>
    <t>MME BROUSSEAU BEATRICE</t>
  </si>
  <si>
    <t>0950864y@ac-versailles.fr</t>
  </si>
  <si>
    <t>ROLLAND (ROMAIN ROLLAND) maternelle SARCELLES</t>
  </si>
  <si>
    <t>0950620H</t>
  </si>
  <si>
    <t>ALLEE BEAUMARCHAIS</t>
  </si>
  <si>
    <t>01 34 19 41 25</t>
  </si>
  <si>
    <t>SEGUIN</t>
  </si>
  <si>
    <t>SARAH</t>
  </si>
  <si>
    <t>MME SEGUIN SARAH</t>
  </si>
  <si>
    <t>0950620h@ac-versailles.fr</t>
  </si>
  <si>
    <t>EXUPERY (SAINT EXUPERY) maternelle SARCELLES</t>
  </si>
  <si>
    <t>0950113G</t>
  </si>
  <si>
    <t>SAINT EXUPERY 2</t>
  </si>
  <si>
    <t>ALLEE VOLTAIRE</t>
  </si>
  <si>
    <t>01 34 19 12 73</t>
  </si>
  <si>
    <t>BENITTE</t>
  </si>
  <si>
    <t>MME BENITTE SYLVIE</t>
  </si>
  <si>
    <t>0950113g@ac-versailles.fr</t>
  </si>
  <si>
    <t>EXUPERY 2 (SAINT EXUPERY 2) élémentaire SARCELLES</t>
  </si>
  <si>
    <t>0950112F</t>
  </si>
  <si>
    <t>SAINT-EXUPERY 1</t>
  </si>
  <si>
    <t>01 34 19 06 61</t>
  </si>
  <si>
    <t>CASSAIGNE</t>
  </si>
  <si>
    <t>M.  CASSAIGNE SIMON</t>
  </si>
  <si>
    <t>0950112f@ac-versailles.fr</t>
  </si>
  <si>
    <t>EXUPERY 1 (SAINT-EXUPERY 1) élémentaire SARCELLES</t>
  </si>
  <si>
    <t>0950562V</t>
  </si>
  <si>
    <t>0951025Y</t>
  </si>
  <si>
    <t>TAVERNY</t>
  </si>
  <si>
    <t>ENGHIEN LES BAINS</t>
  </si>
  <si>
    <t>BEAUCHAMP</t>
  </si>
  <si>
    <t>7 AVENUE ANATOLE FRANCE</t>
  </si>
  <si>
    <t>01 30 60 39 20</t>
  </si>
  <si>
    <t>MENISSIER</t>
  </si>
  <si>
    <t>MME MENISSIER CAROLINE</t>
  </si>
  <si>
    <t>0950562v@ac-versailles.fr</t>
  </si>
  <si>
    <t>FRANCE (ANATOLE FRANCE) maternelle BEAUCHAMP</t>
  </si>
  <si>
    <t>0951835D</t>
  </si>
  <si>
    <t>LA CHESNAIE</t>
  </si>
  <si>
    <t>AVENUE MICHELET</t>
  </si>
  <si>
    <t>01 39 95 56 71</t>
  </si>
  <si>
    <t>CABRAL</t>
  </si>
  <si>
    <t>M. CABRAL PHILIPPE</t>
  </si>
  <si>
    <t>0951835d@ac-versailles.fr</t>
  </si>
  <si>
    <t>CHESNAIE (LA CHESNAIE) maternelle BEAUCHAMP</t>
  </si>
  <si>
    <t>0950954W</t>
  </si>
  <si>
    <t>LES MARRONNIERS</t>
  </si>
  <si>
    <t>41 AVENUE DES MARRONNIERS</t>
  </si>
  <si>
    <t>01 39 60 38 01</t>
  </si>
  <si>
    <t>LECLERC</t>
  </si>
  <si>
    <t>CYBEL</t>
  </si>
  <si>
    <t>MME LECLERC CYBEL</t>
  </si>
  <si>
    <t>0950954w@ac-versailles.fr</t>
  </si>
  <si>
    <t>MARRONNIERS (LES MARRONNIERS) maternelle BEAUCHAMP</t>
  </si>
  <si>
    <t>0950289Y</t>
  </si>
  <si>
    <t>13 AVENUE PIERRE CURIE</t>
  </si>
  <si>
    <t>01 34 18 85 43</t>
  </si>
  <si>
    <t>TRAN</t>
  </si>
  <si>
    <t>MME TRAN VERONIQUE</t>
  </si>
  <si>
    <t>0950289y@ac-versailles.fr</t>
  </si>
  <si>
    <t>PASTEUR (LOUIS PASTEUR) élémentaire BEAUCHAMP</t>
  </si>
  <si>
    <t>0950290Z</t>
  </si>
  <si>
    <t>15 AVENUE PAUL BERT</t>
  </si>
  <si>
    <t>01 34 18 88 07</t>
  </si>
  <si>
    <t>ROQUAIN</t>
  </si>
  <si>
    <t>MME ROQUAIN ESTELLE</t>
  </si>
  <si>
    <t>0950290z@ac-versailles.fr</t>
  </si>
  <si>
    <t>BERT (PAUL BERT) élémentaire BEAUCHAMP</t>
  </si>
  <si>
    <t>0950563W</t>
  </si>
  <si>
    <t>BESSANCOURT</t>
  </si>
  <si>
    <t>1 CHEMIN DE LA STATION</t>
  </si>
  <si>
    <t>01 30 40 44 66</t>
  </si>
  <si>
    <t>LE BRETON</t>
  </si>
  <si>
    <t>MME LE BRETON ANNE</t>
  </si>
  <si>
    <t>0950563w@ac-versailles.fr</t>
  </si>
  <si>
    <t>EXUPERY (ANTOINE DE SAINT EXUPERY) maternelle BESSANCOURT</t>
  </si>
  <si>
    <t>0951133R</t>
  </si>
  <si>
    <t>4 RUE DE PARIS</t>
  </si>
  <si>
    <t>01 34 18 40 02</t>
  </si>
  <si>
    <t>ROUTIER</t>
  </si>
  <si>
    <t>CASSANDRA</t>
  </si>
  <si>
    <t>MME ROUTIER CASSANDRA</t>
  </si>
  <si>
    <t>0951133r@ac-versailles.fr</t>
  </si>
  <si>
    <t>EXUPERY (ANTOINE DE SAINT EXUPERY) élémentaire BESSANCOURT</t>
  </si>
  <si>
    <t>0951062N</t>
  </si>
  <si>
    <t>LAMARTINE</t>
  </si>
  <si>
    <t>3 AVENUE LAMARTINE</t>
  </si>
  <si>
    <t>01 30 40 44 69</t>
  </si>
  <si>
    <t>BONETT</t>
  </si>
  <si>
    <t>MME BONETT ISABELLE</t>
  </si>
  <si>
    <t>0951062n@ac-versailles.fr</t>
  </si>
  <si>
    <t>LAMARTINE (LAMARTINE) primaire BESSANCOURT</t>
  </si>
  <si>
    <t>0952246A</t>
  </si>
  <si>
    <t>PLACE MALALA YOUFSAFZAÏ</t>
  </si>
  <si>
    <t>09 74 90 93 21</t>
  </si>
  <si>
    <t xml:space="preserve">MME HOARAU </t>
  </si>
  <si>
    <t>0952246a@ac-versailles.fr</t>
  </si>
  <si>
    <t>VEIL (SIMONE VEIL) primaire BESSANCOURT</t>
  </si>
  <si>
    <t>0950293C</t>
  </si>
  <si>
    <t>BETHEMONT-LA-FORET</t>
  </si>
  <si>
    <t>RUE DE MONTUBOIS</t>
  </si>
  <si>
    <t>01 34 69 13 83</t>
  </si>
  <si>
    <t>HATON</t>
  </si>
  <si>
    <t>MME HATON OPHELIE</t>
  </si>
  <si>
    <t>0950293c@ac-versailles.fr</t>
  </si>
  <si>
    <t>BETHEMONT-LA-FORET () primaire BETHEMONT-LA-FORET</t>
  </si>
  <si>
    <t>0950294D</t>
  </si>
  <si>
    <t>CHAUVRY</t>
  </si>
  <si>
    <t>GRANDE RUE</t>
  </si>
  <si>
    <t>01 34 69 40 15</t>
  </si>
  <si>
    <t>GRILLET</t>
  </si>
  <si>
    <t>Lucie</t>
  </si>
  <si>
    <t>MME GRILLET Lucie</t>
  </si>
  <si>
    <t>0950294d@ac-versailles.fr</t>
  </si>
  <si>
    <t>CHAUVRY () élémentaire CHAUVRY</t>
  </si>
  <si>
    <t>0950319F</t>
  </si>
  <si>
    <t>VIEILLE FONTAINE</t>
  </si>
  <si>
    <t>FREPILLON</t>
  </si>
  <si>
    <t>3 RUE DE VIEILLE FONTAINE</t>
  </si>
  <si>
    <t>01 39 60 51 17</t>
  </si>
  <si>
    <t>CARMINATI</t>
  </si>
  <si>
    <t>MME CARMINATI CORINNE</t>
  </si>
  <si>
    <t>0950319f@ac-versailles.fr</t>
  </si>
  <si>
    <t>FONTAINE (VIEILLE FONTAINE) élémentaire FREPILLON</t>
  </si>
  <si>
    <t>0951284E</t>
  </si>
  <si>
    <t>5 RUE VIEILLE FONTAINE</t>
  </si>
  <si>
    <t>01 39 60 46 60</t>
  </si>
  <si>
    <t>LEHUEDE</t>
  </si>
  <si>
    <t>MME LEHUEDE CAROLE</t>
  </si>
  <si>
    <t>0951284e@ac-versailles.fr</t>
  </si>
  <si>
    <t>FONTAINE (VIEILLE FONTAINE) maternelle FREPILLON</t>
  </si>
  <si>
    <t>0952227E</t>
  </si>
  <si>
    <t>PIERRELAYE</t>
  </si>
  <si>
    <t>1 RUE JEAN FERRAT</t>
  </si>
  <si>
    <t>01 30 36 93 44</t>
  </si>
  <si>
    <t>LE BERRE</t>
  </si>
  <si>
    <t>CARLA</t>
  </si>
  <si>
    <t>MME LE BERRE CARLA</t>
  </si>
  <si>
    <t>0952227e@ac-versailles.fr</t>
  </si>
  <si>
    <t>MICHEL (LOUISE MICHEL) primaire PIERRELAYE</t>
  </si>
  <si>
    <t>0950263V</t>
  </si>
  <si>
    <t>50 RUE VICTOR HUGO</t>
  </si>
  <si>
    <t>01 30 37 12 89</t>
  </si>
  <si>
    <t>OCLIN</t>
  </si>
  <si>
    <t>MME OCLIN VIRGINIE</t>
  </si>
  <si>
    <t>0950263v@ac-versailles.fr</t>
  </si>
  <si>
    <t>CURIE (MARIE CURIE) élémentaire PIERRELAYE</t>
  </si>
  <si>
    <t>0950634Y</t>
  </si>
  <si>
    <t>44 RUE VICTOR HUGO</t>
  </si>
  <si>
    <t>01 34 64 37 66</t>
  </si>
  <si>
    <t>0950634y@ac-versailles.fr</t>
  </si>
  <si>
    <t>CURIE (MARIE CURIE) maternelle PIERRELAYE</t>
  </si>
  <si>
    <t>0950262U</t>
  </si>
  <si>
    <t>PIERRE CURIE</t>
  </si>
  <si>
    <t>5 RUE ANATOLE FRANCE</t>
  </si>
  <si>
    <t>01 34 64 50 17</t>
  </si>
  <si>
    <t>ZERJAV</t>
  </si>
  <si>
    <t>M.  ZERJAV GREGORY</t>
  </si>
  <si>
    <t>0950262u@ac-versailles.fr</t>
  </si>
  <si>
    <t>CURIE (PIERRE CURIE) élémentaire PIERRELAYE</t>
  </si>
  <si>
    <t>0951271R</t>
  </si>
  <si>
    <t>1 RUE ANATOLE FRANCE</t>
  </si>
  <si>
    <t>01 34 64 58 86</t>
  </si>
  <si>
    <t>DELAMARE</t>
  </si>
  <si>
    <t>MME DELAMARE ANNE</t>
  </si>
  <si>
    <t>0951271r@ac-versailles.fr</t>
  </si>
  <si>
    <t>CURIE (PIERRE CURIE) maternelle PIERRELAYE</t>
  </si>
  <si>
    <t>0951411T</t>
  </si>
  <si>
    <t>72 RUE DES LILAS</t>
  </si>
  <si>
    <t>01 39 95 28 80</t>
  </si>
  <si>
    <t>MENARD-TOMALA</t>
  </si>
  <si>
    <t>MME MENARD-TOMALA VERONIQUE</t>
  </si>
  <si>
    <t>0951411t@ac-versailles.fr</t>
  </si>
  <si>
    <t>FRANK (ANNE FRANK) maternelle TAVERNY</t>
  </si>
  <si>
    <t>0951714X</t>
  </si>
  <si>
    <t>112 RUE MARECHAL FOCH</t>
  </si>
  <si>
    <t>01 39 60 41 99</t>
  </si>
  <si>
    <t>LE BOURDELLES</t>
  </si>
  <si>
    <t>MME LE BOURDELLES ALEXANDRA</t>
  </si>
  <si>
    <t>0951714x@ac-versailles.fr</t>
  </si>
  <si>
    <t>PERRAULT (CHARLES PERRAULT) maternelle TAVERNY</t>
  </si>
  <si>
    <t>0950561U</t>
  </si>
  <si>
    <t>CURIE</t>
  </si>
  <si>
    <t>81 RUE GABRIEL PERI</t>
  </si>
  <si>
    <t>01 39 60 54 96</t>
  </si>
  <si>
    <t>PINTO</t>
  </si>
  <si>
    <t>M.  PINTO FREDERIC</t>
  </si>
  <si>
    <t>0950561u@ac-versailles.fr</t>
  </si>
  <si>
    <t>CURIE (CURIE) maternelle TAVERNY</t>
  </si>
  <si>
    <t>0950285U</t>
  </si>
  <si>
    <t>144 RUE DU MARECHAL FOCH</t>
  </si>
  <si>
    <t>01 39 60 07 29</t>
  </si>
  <si>
    <t>DA SILVA BIBAS</t>
  </si>
  <si>
    <t>HELENA</t>
  </si>
  <si>
    <t>MME DA SILVA BIBAS HELENA</t>
  </si>
  <si>
    <t>0950285u@ac-versailles.fr</t>
  </si>
  <si>
    <t>FOCH (FOCH) élémentaire TAVERNY</t>
  </si>
  <si>
    <t>0951412U</t>
  </si>
  <si>
    <t>GOSCINNY</t>
  </si>
  <si>
    <t>RUE GUILLAUME DUPUYTREN</t>
  </si>
  <si>
    <t>01 39 60 86 73</t>
  </si>
  <si>
    <t>MAGUERRE</t>
  </si>
  <si>
    <t>GEOFFROY</t>
  </si>
  <si>
    <t>M. MAGUERRE GEOFFROY</t>
  </si>
  <si>
    <t>0951412u@ac-versailles.fr</t>
  </si>
  <si>
    <t>GOSCINNY (GOSCINNY) maternelle TAVERNY</t>
  </si>
  <si>
    <t>0950764P</t>
  </si>
  <si>
    <t>01 30 40 86 30</t>
  </si>
  <si>
    <t>CHAUVIREY-VALET</t>
  </si>
  <si>
    <t>MME CHAUVIREY-VALET SANDRA</t>
  </si>
  <si>
    <t>0950764p@ac-versailles.fr</t>
  </si>
  <si>
    <t>MERMOZ (JEAN MERMOZ) élémentaire TAVERNY</t>
  </si>
  <si>
    <t>0950770W</t>
  </si>
  <si>
    <t>01 39 60 31 14</t>
  </si>
  <si>
    <t>BELLANGER</t>
  </si>
  <si>
    <t>MME BELLANGER CHRISTELLE</t>
  </si>
  <si>
    <t>0950770w@ac-versailles.fr</t>
  </si>
  <si>
    <t>MERMOZ (JEAN MERMOZ) maternelle TAVERNY</t>
  </si>
  <si>
    <t>0951304B</t>
  </si>
  <si>
    <t>RUE DE PIERRELAYE</t>
  </si>
  <si>
    <t>01 39 60 08 73</t>
  </si>
  <si>
    <t>MIRLEAU</t>
  </si>
  <si>
    <t>M. MIRLEAU JULIEN</t>
  </si>
  <si>
    <t>0951304b@ac-versailles.fr</t>
  </si>
  <si>
    <t>VERNE (JULES VERNE) maternelle TAVERNY</t>
  </si>
  <si>
    <t>0951514E</t>
  </si>
  <si>
    <t>LA CROIX ROUGE</t>
  </si>
  <si>
    <t>RUE JESSE OWENS</t>
  </si>
  <si>
    <t>01 39 60 83 99</t>
  </si>
  <si>
    <t>AMMAR</t>
  </si>
  <si>
    <t>MICHELE</t>
  </si>
  <si>
    <t>MME AMMAR MICHELE</t>
  </si>
  <si>
    <t>0951514e@ac-versailles.fr</t>
  </si>
  <si>
    <t>ROUGE (LA CROIX ROUGE) maternelle TAVERNY</t>
  </si>
  <si>
    <t>0950288X</t>
  </si>
  <si>
    <t>LA PLAINE</t>
  </si>
  <si>
    <t>151 RUE D HERBLAY</t>
  </si>
  <si>
    <t>01 39 60 05 80</t>
  </si>
  <si>
    <t>BRIANTAIS</t>
  </si>
  <si>
    <t>MME BRIANTAIS CLAIRE</t>
  </si>
  <si>
    <t>0950288x@ac-versailles.fr</t>
  </si>
  <si>
    <t>PLAINE (LA PLAINE) élémentaire TAVERNY</t>
  </si>
  <si>
    <t>0951651D</t>
  </si>
  <si>
    <t>LES BELLES FEUILLES</t>
  </si>
  <si>
    <t>7 RUE DES PRIMEVERES</t>
  </si>
  <si>
    <t>01 39 60 97 75</t>
  </si>
  <si>
    <t>MARIDET</t>
  </si>
  <si>
    <t>MME MARIDET CLAIRE</t>
  </si>
  <si>
    <t>0951651d@ac-versailles.fr</t>
  </si>
  <si>
    <t>FEUILLES (LES BELLES FEUILLES) maternelle TAVERNY</t>
  </si>
  <si>
    <t>0951225R</t>
  </si>
  <si>
    <t>19 RUE DES LILAS</t>
  </si>
  <si>
    <t>01 34 13 01 04</t>
  </si>
  <si>
    <t>CANNONE</t>
  </si>
  <si>
    <t>MME CANNONE SYLVIE</t>
  </si>
  <si>
    <t>0951225r@ac-versailles.fr</t>
  </si>
  <si>
    <t>PAGNOL (MARCEL PAGNOL) maternelle TAVERNY</t>
  </si>
  <si>
    <t>0951226S</t>
  </si>
  <si>
    <t>RUE DES ECOLES</t>
  </si>
  <si>
    <t>01 39 95 85 64</t>
  </si>
  <si>
    <t>BOURGEOIS</t>
  </si>
  <si>
    <t>DAMIEN</t>
  </si>
  <si>
    <t>M. BOURGEOIS DAMIEN</t>
  </si>
  <si>
    <t>0951226s@ac-versailles.fr</t>
  </si>
  <si>
    <t>PAGNOL (MARCEL PAGNOL) élémentaire TAVERNY</t>
  </si>
  <si>
    <t>0950286V</t>
  </si>
  <si>
    <t>80 RUE GABRIEL PERI</t>
  </si>
  <si>
    <t>01 39 95 68 82</t>
  </si>
  <si>
    <t>BELLAUD</t>
  </si>
  <si>
    <t>MME BELLAUD VALERIE</t>
  </si>
  <si>
    <t>0950286v@ac-versailles.fr</t>
  </si>
  <si>
    <t>PASTEUR (PASTEUR) élémentaire TAVERNY</t>
  </si>
  <si>
    <t>0951524R</t>
  </si>
  <si>
    <t>RENE GOSCINNY</t>
  </si>
  <si>
    <t>50 RUE DE LA TREILLE</t>
  </si>
  <si>
    <t>01 39 95 64 33</t>
  </si>
  <si>
    <t>0951524r@ac-versailles.fr</t>
  </si>
  <si>
    <t>GOSCINNY (RENE GOSCINNY) élémentaire TAVERNY</t>
  </si>
  <si>
    <t>0950736J</t>
  </si>
  <si>
    <t>147 RUE D'HERBLAY</t>
  </si>
  <si>
    <t>01 39 60 02 14</t>
  </si>
  <si>
    <t>LEITAO</t>
  </si>
  <si>
    <t>FLORBELA</t>
  </si>
  <si>
    <t>MME LEITAO FLORBELA</t>
  </si>
  <si>
    <t>0950736j@ac-versailles.fr</t>
  </si>
  <si>
    <t>DOISNEAU (ROBERT DOISNEAU) maternelle TAVERNY</t>
  </si>
  <si>
    <t>0950287W</t>
  </si>
  <si>
    <t>VERDUN</t>
  </si>
  <si>
    <t>5 RUE PHILIPPE LERAUDAT</t>
  </si>
  <si>
    <t>01 39 60 35 96</t>
  </si>
  <si>
    <t>ROUSSELY</t>
  </si>
  <si>
    <t>MME ROUSSELY CORINNE</t>
  </si>
  <si>
    <t>0950287w@ac-versailles.fr</t>
  </si>
  <si>
    <t>VERDUN (VERDUN) élémentaire TAVERNY</t>
  </si>
  <si>
    <t>0950371M</t>
  </si>
  <si>
    <t>0951238E</t>
  </si>
  <si>
    <t>VEXIN</t>
  </si>
  <si>
    <t>LA VILLENEUVE ST MARTIN</t>
  </si>
  <si>
    <t>ABLEIGES</t>
  </si>
  <si>
    <t>2 RUE VAUDIN</t>
  </si>
  <si>
    <t>01 30 39 27 10</t>
  </si>
  <si>
    <t>DEKERLE</t>
  </si>
  <si>
    <t>MME DEKERLE STEPHANIE</t>
  </si>
  <si>
    <t>0950371m@ac-versailles.fr</t>
  </si>
  <si>
    <t>VILLENEUVE ST MARTIN (LA VILLENEUVE ST MARTIN) élémentaire ABLEIGES</t>
  </si>
  <si>
    <t>0950370L</t>
  </si>
  <si>
    <t>2 PLACE DE LA MAIRIE</t>
  </si>
  <si>
    <t>01 34 66 00 04</t>
  </si>
  <si>
    <t>POTTIEZ</t>
  </si>
  <si>
    <t>MME POTTIEZ MARIE</t>
  </si>
  <si>
    <t>0950370l@ac-versailles.fr</t>
  </si>
  <si>
    <t>BOURG (LE BOURG) élémentaire ABLEIGES</t>
  </si>
  <si>
    <t>0950337A</t>
  </si>
  <si>
    <t>AINCOURT</t>
  </si>
  <si>
    <t>5 CHEMIN DES SABLONS</t>
  </si>
  <si>
    <t>01 34 76 73 22</t>
  </si>
  <si>
    <t>FELIX</t>
  </si>
  <si>
    <t>MME FELIX EDITH</t>
  </si>
  <si>
    <t>0950337a@ac-versailles.fr</t>
  </si>
  <si>
    <t>SABLONS (LES SABLONS) primaire AINCOURT</t>
  </si>
  <si>
    <t>0950338B</t>
  </si>
  <si>
    <t>AMBLEVILLE</t>
  </si>
  <si>
    <t>RUE DE LA MAIRIE</t>
  </si>
  <si>
    <t>01 34 67 73 88</t>
  </si>
  <si>
    <t>NEVEU</t>
  </si>
  <si>
    <t>MME NEVEU BEATRICE</t>
  </si>
  <si>
    <t>0950338b@ac-versailles.fr</t>
  </si>
  <si>
    <t>AMBLEVILLE () élémentaire AMBLEVILLE</t>
  </si>
  <si>
    <t>0950372N</t>
  </si>
  <si>
    <t>ARRONVILLE</t>
  </si>
  <si>
    <t>IMPASSE DES CLAQUETS</t>
  </si>
  <si>
    <t>01 34 21 56 99</t>
  </si>
  <si>
    <t>HERMABESSIERE</t>
  </si>
  <si>
    <t>MME HERMABESSIERE STEPHANIE</t>
  </si>
  <si>
    <t>0950372n@ac-versailles.fr</t>
  </si>
  <si>
    <t>ARRONVILLE () primaire ARRONVILLE</t>
  </si>
  <si>
    <t>0950340D</t>
  </si>
  <si>
    <t>ARTHIES</t>
  </si>
  <si>
    <t>2 RUE DE LA MAIRIE</t>
  </si>
  <si>
    <t>01 34 67 22 25</t>
  </si>
  <si>
    <t>QUENTIN</t>
  </si>
  <si>
    <t>NOEMIE</t>
  </si>
  <si>
    <t>MME QUENTIN NOEMIE</t>
  </si>
  <si>
    <t>0950340d@ac-versailles.fr</t>
  </si>
  <si>
    <t>ARTHIES () primaire ARTHIES</t>
  </si>
  <si>
    <t>0950373P</t>
  </si>
  <si>
    <t>AVERNES</t>
  </si>
  <si>
    <t>39 GRANDE RUE</t>
  </si>
  <si>
    <t>01 30 39 20 70</t>
  </si>
  <si>
    <t>MME GAY ELODIE</t>
  </si>
  <si>
    <t>0950373p@ac-versailles.fr</t>
  </si>
  <si>
    <t>BOURG (LE BOURG) primaire AVERNES</t>
  </si>
  <si>
    <t>0950377U</t>
  </si>
  <si>
    <t>BERVILLE</t>
  </si>
  <si>
    <t>22 RUE D'HEURCOURT</t>
  </si>
  <si>
    <t>01 34 66 23 36</t>
  </si>
  <si>
    <t>ROBARDEY</t>
  </si>
  <si>
    <t>MME ROBARDEY VALERIE</t>
  </si>
  <si>
    <t>0950377u@ac-versailles.fr</t>
  </si>
  <si>
    <t>BERVILLE (BERVILLE) élémentaire BERVILLE</t>
  </si>
  <si>
    <t>0950237S</t>
  </si>
  <si>
    <t>BOISSY-L'AILLERIE</t>
  </si>
  <si>
    <t>RUE VEUVE QUATREMAIN</t>
  </si>
  <si>
    <t>01 34 42 12 77</t>
  </si>
  <si>
    <t>LAMUE</t>
  </si>
  <si>
    <t>M.  LAMUE JEROME</t>
  </si>
  <si>
    <t>0950237s@ac-versailles.fr</t>
  </si>
  <si>
    <t>PERRAULT (CHARLES PERRAULT) maternelle BOISSY-L'AILLERIE</t>
  </si>
  <si>
    <t>0951559D</t>
  </si>
  <si>
    <t>01 34 66 90 12</t>
  </si>
  <si>
    <t>MAURIN</t>
  </si>
  <si>
    <t>MME MAURIN OPHELIE</t>
  </si>
  <si>
    <t>0951559d@ac-versailles.fr</t>
  </si>
  <si>
    <t>FONTAINE (JEAN DE LA FONTAINE) élémentaire BOISSY-L'AILLERIE</t>
  </si>
  <si>
    <t>0950345J</t>
  </si>
  <si>
    <t>L'EPTE</t>
  </si>
  <si>
    <t>BRAY-ET-LU</t>
  </si>
  <si>
    <t>8 RUE DE L'ECOLE</t>
  </si>
  <si>
    <t>01 34 67 75 85</t>
  </si>
  <si>
    <t>L AFFETER</t>
  </si>
  <si>
    <t>YVES</t>
  </si>
  <si>
    <t>M.  L AFFETER YVES</t>
  </si>
  <si>
    <t>0950345j@ac-versailles.fr</t>
  </si>
  <si>
    <t>BRAY-ET-LU (L'EPTE) primaire BRAY-ET-LU</t>
  </si>
  <si>
    <t>0950378V</t>
  </si>
  <si>
    <t>LA MARETTE</t>
  </si>
  <si>
    <t>BREANCON</t>
  </si>
  <si>
    <t>4 RUE DU MOULIN</t>
  </si>
  <si>
    <t>01 34 66 64 62</t>
  </si>
  <si>
    <t>TRIPIER</t>
  </si>
  <si>
    <t>MURIELLE</t>
  </si>
  <si>
    <t>MME TRIPIER MURIELLE</t>
  </si>
  <si>
    <t>0950378v@ac-versailles.fr</t>
  </si>
  <si>
    <t>BREANCON () primaire BREANCON</t>
  </si>
  <si>
    <t>0950379W</t>
  </si>
  <si>
    <t>BRIGNANCOURT</t>
  </si>
  <si>
    <t>16 RUE DE LA MAIRIE</t>
  </si>
  <si>
    <t>01 30 39 98 74</t>
  </si>
  <si>
    <t>0950379w@ac-versailles.fr</t>
  </si>
  <si>
    <t>BRIGNANCOURT () élémentaire BRIGNANCOURT</t>
  </si>
  <si>
    <t>0950346K</t>
  </si>
  <si>
    <t>BUHY</t>
  </si>
  <si>
    <t>3 RUE DES ECOLES</t>
  </si>
  <si>
    <t>01 34 67 68 63</t>
  </si>
  <si>
    <t>MME MORIN MARYLINE</t>
  </si>
  <si>
    <t>0950346k@ac-versailles.fr</t>
  </si>
  <si>
    <t>BUHY () élémentaire BUHY</t>
  </si>
  <si>
    <t>0950958A</t>
  </si>
  <si>
    <t>LES TOURNESOLS</t>
  </si>
  <si>
    <t>CHARS</t>
  </si>
  <si>
    <t>01 30 39 72 62</t>
  </si>
  <si>
    <t>LOGEZ</t>
  </si>
  <si>
    <t>MME LOGEZ SANDRINE</t>
  </si>
  <si>
    <t>0950958a@ac-versailles.fr</t>
  </si>
  <si>
    <t>TOURNESOLS (LES TOURNESOLS) élémentaire CHARS</t>
  </si>
  <si>
    <t>0951037L</t>
  </si>
  <si>
    <t>01 30 39 76 52</t>
  </si>
  <si>
    <t>CASALUENGA</t>
  </si>
  <si>
    <t>MME CASALUENGA CORINNE</t>
  </si>
  <si>
    <t>0951037l@ac-versailles.fr</t>
  </si>
  <si>
    <t>TOURNESOLS (LES TOURNESOLS) maternelle CHARS</t>
  </si>
  <si>
    <t>0951067U</t>
  </si>
  <si>
    <t>CHAUSSY</t>
  </si>
  <si>
    <t>PLACE CHARLES DE GAULLE</t>
  </si>
  <si>
    <t>01 34 67 91 85</t>
  </si>
  <si>
    <t>PENOT LEMOINE</t>
  </si>
  <si>
    <t>MME PENOT LEMOINE CAROLINE</t>
  </si>
  <si>
    <t>0951067u@ac-versailles.fr</t>
  </si>
  <si>
    <t>CHAUSSY () primaire CHAUSSY</t>
  </si>
  <si>
    <t>0950382Z</t>
  </si>
  <si>
    <t>CLERY-EN-VEXIN</t>
  </si>
  <si>
    <t>1 RUE DE LA FONTAINE D'ASCOT</t>
  </si>
  <si>
    <t>01 34 67 48 74</t>
  </si>
  <si>
    <t>LENGLET</t>
  </si>
  <si>
    <t>MME LENGLET VIRGINIE</t>
  </si>
  <si>
    <t>0950382z@ac-versailles.fr</t>
  </si>
  <si>
    <t>FONTAINE (LA FONTAINE) maternelle CLERY-EN-VEXIN</t>
  </si>
  <si>
    <t>0950383A</t>
  </si>
  <si>
    <t>COMMENY</t>
  </si>
  <si>
    <t>01 30 27 24 07</t>
  </si>
  <si>
    <t>CHERIOT</t>
  </si>
  <si>
    <t>MME CHERIOT CAROLINE</t>
  </si>
  <si>
    <t>0950383a@ac-versailles.fr</t>
  </si>
  <si>
    <t>COMMENY () élémentaire COMMENY</t>
  </si>
  <si>
    <t>0950384B</t>
  </si>
  <si>
    <t>CONDECOURT</t>
  </si>
  <si>
    <t>60 RUE DE LA LIBERATION</t>
  </si>
  <si>
    <t>01 34 66 36 55</t>
  </si>
  <si>
    <t>BLANCOT</t>
  </si>
  <si>
    <t>MME BLANCOT STEPHANIE</t>
  </si>
  <si>
    <t>0950384b@ac-versailles.fr</t>
  </si>
  <si>
    <t>CONDECOURT () primaire CONDECOURT</t>
  </si>
  <si>
    <t>0950385C</t>
  </si>
  <si>
    <t>CORMEILLES-EN-VEXIN</t>
  </si>
  <si>
    <t>51 RUE CURIE</t>
  </si>
  <si>
    <t>01 34 66 43 89</t>
  </si>
  <si>
    <t>MIOT</t>
  </si>
  <si>
    <t>M.  MIOT SEBASTIEN</t>
  </si>
  <si>
    <t>0950385c@ac-versailles.fr</t>
  </si>
  <si>
    <t>JAURES (JEAN JAURES) primaire CORMEILLES-EN-VEXIN</t>
  </si>
  <si>
    <t>0950190R</t>
  </si>
  <si>
    <t>GERARD CLAUDEL</t>
  </si>
  <si>
    <t>ENNERY</t>
  </si>
  <si>
    <t>RUE CHARPENTIER D'ENNERY</t>
  </si>
  <si>
    <t>01 30 38 34 12</t>
  </si>
  <si>
    <t>VIARD</t>
  </si>
  <si>
    <t>M.  VIARD PHILIPPE</t>
  </si>
  <si>
    <t>0950190r@ac-versailles.fr</t>
  </si>
  <si>
    <t>CLAUDEL (GERARD CLAUDEL) élémentaire ENNERY</t>
  </si>
  <si>
    <t>0951305C</t>
  </si>
  <si>
    <t>01 30 38 81 26</t>
  </si>
  <si>
    <t>LE QUEIGNEC</t>
  </si>
  <si>
    <t>MME LE QUEIGNEC AUDREY</t>
  </si>
  <si>
    <t>0951305c@ac-versailles.fr</t>
  </si>
  <si>
    <t>CLAUDEL (GERARD CLAUDEL) maternelle ENNERY</t>
  </si>
  <si>
    <t>0950388F</t>
  </si>
  <si>
    <t>LES BOSQUETS</t>
  </si>
  <si>
    <t>EPIAIS-RHUS</t>
  </si>
  <si>
    <t>CHEMIN DES BOSQUETS</t>
  </si>
  <si>
    <t>01 34 66 44 47</t>
  </si>
  <si>
    <t>BINET</t>
  </si>
  <si>
    <t>MME BINET AUDREY</t>
  </si>
  <si>
    <t>0950388f@ac-versailles.fr</t>
  </si>
  <si>
    <t>EPIAIS-RHUS () primaire EPIAIS-RHUS</t>
  </si>
  <si>
    <t>0950389G</t>
  </si>
  <si>
    <t>FREMAINVILLE</t>
  </si>
  <si>
    <t>19 RUE DU BOUT SIROP</t>
  </si>
  <si>
    <t>01 34 75 40 76</t>
  </si>
  <si>
    <t>MOULY</t>
  </si>
  <si>
    <t>NELLY</t>
  </si>
  <si>
    <t>MME MOULY NELLY</t>
  </si>
  <si>
    <t>0950389g@ac-versailles.fr</t>
  </si>
  <si>
    <t>FREMAINVILLE () primaire FREMAINVILLE</t>
  </si>
  <si>
    <t>0950390H</t>
  </si>
  <si>
    <t>FREMECOURT</t>
  </si>
  <si>
    <t>20 RUE CLERY</t>
  </si>
  <si>
    <t>01 34 66 69 36</t>
  </si>
  <si>
    <t>DEBELLEMANIERE</t>
  </si>
  <si>
    <t>MME DEBELLEMANIERE SOPHIE</t>
  </si>
  <si>
    <t>0950390h@ac-versailles.fr</t>
  </si>
  <si>
    <t>FREMECOURT () élémentaire FREMECOURT</t>
  </si>
  <si>
    <t>0950196X</t>
  </si>
  <si>
    <t>FROUVILLE</t>
  </si>
  <si>
    <t>10 BIS GRANDE RUE</t>
  </si>
  <si>
    <t>01 30 34 73 04</t>
  </si>
  <si>
    <t>MARCELINO</t>
  </si>
  <si>
    <t>MME MARCELINO ISABELLE</t>
  </si>
  <si>
    <t>0950196x@ac-versailles.fr</t>
  </si>
  <si>
    <t>FROUVILLE () élémentaire FROUVILLE</t>
  </si>
  <si>
    <t>0950351R</t>
  </si>
  <si>
    <t>GENAINVILLE</t>
  </si>
  <si>
    <t>RUE DE LA CROIX CHEVRIER</t>
  </si>
  <si>
    <t>01 34 67 19 35</t>
  </si>
  <si>
    <t>HERBILLON</t>
  </si>
  <si>
    <t>MME HERBILLON CHRISTINE</t>
  </si>
  <si>
    <t>0950351r@ac-versailles.fr</t>
  </si>
  <si>
    <t>GENAINVILLE () primaire GENAINVILLE</t>
  </si>
  <si>
    <t>0950247C</t>
  </si>
  <si>
    <t>PIERRE LEFEVRE</t>
  </si>
  <si>
    <t>GENICOURT</t>
  </si>
  <si>
    <t>6 RUE DES SABLONS</t>
  </si>
  <si>
    <t>01 34 42 72 44</t>
  </si>
  <si>
    <t>JEAN-BERNARD</t>
  </si>
  <si>
    <t>M.  BOUVIER JEAN-BERNARD</t>
  </si>
  <si>
    <t>0950247c@ac-versailles.fr</t>
  </si>
  <si>
    <t>LEFEVRE (PIERRE LEFEVRE) élémentaire GENICOURT</t>
  </si>
  <si>
    <t>0950391J</t>
  </si>
  <si>
    <t>GOUZANGREZ</t>
  </si>
  <si>
    <t>5 GRANDE RUE</t>
  </si>
  <si>
    <t>01 34 66 07 90</t>
  </si>
  <si>
    <t>DUCELLIEZ</t>
  </si>
  <si>
    <t>MME DUCELLIEZ ISABELLE</t>
  </si>
  <si>
    <t>0950391j@ac-versailles.fr</t>
  </si>
  <si>
    <t>GOUZANGREZ () maternelle GOUZANGREZ</t>
  </si>
  <si>
    <t>0950392K</t>
  </si>
  <si>
    <t>GRISY-LES-PLATRES</t>
  </si>
  <si>
    <t>29 RUE ROBERT MACHY</t>
  </si>
  <si>
    <t>09 65 12 22 06</t>
  </si>
  <si>
    <t>DELACOURT</t>
  </si>
  <si>
    <t>MME DELACOURT AURELIE</t>
  </si>
  <si>
    <t>0950392k@ac-versailles.fr</t>
  </si>
  <si>
    <t>GRISY-LES-PLATRES () primaire GRISY-LES-PLATRES</t>
  </si>
  <si>
    <t>0950394M</t>
  </si>
  <si>
    <t>LES HAMEAUX</t>
  </si>
  <si>
    <t>HARAVILLIERS</t>
  </si>
  <si>
    <t>01 30 39 74 44</t>
  </si>
  <si>
    <t>CANGE</t>
  </si>
  <si>
    <t>M.  CANGE LAURENT</t>
  </si>
  <si>
    <t>0950394m@ac-versailles.fr</t>
  </si>
  <si>
    <t>HAMEAUX (LES HAMEAUX) primaire HARAVILLIERS</t>
  </si>
  <si>
    <t>0950199A</t>
  </si>
  <si>
    <t>HEDOUVILLE</t>
  </si>
  <si>
    <t>30 GRANDE RUE</t>
  </si>
  <si>
    <t>01 39 37 82 00</t>
  </si>
  <si>
    <t>HOAREAU</t>
  </si>
  <si>
    <t>M.  HOAREAU XAVIER</t>
  </si>
  <si>
    <t>0950199a@ac-versailles.fr</t>
  </si>
  <si>
    <t>HEDOUVILLE () élémentaire HEDOUVILLE</t>
  </si>
  <si>
    <t>0950200B</t>
  </si>
  <si>
    <t>HEROUVILLE</t>
  </si>
  <si>
    <t>1 RUE DU POTEAU</t>
  </si>
  <si>
    <t>01 39 09 24 07</t>
  </si>
  <si>
    <t>ZINETTI</t>
  </si>
  <si>
    <t>MME ZINETTI MICHELE</t>
  </si>
  <si>
    <t>0950200b@ac-versailles.fr</t>
  </si>
  <si>
    <t>HEROUVILLE () maternelle HEROUVILLE</t>
  </si>
  <si>
    <t>0950352S</t>
  </si>
  <si>
    <t>HODENT</t>
  </si>
  <si>
    <t>1 CHEMIN DE LA GARENNE</t>
  </si>
  <si>
    <t>01 34 67 28 30</t>
  </si>
  <si>
    <t>CLAES</t>
  </si>
  <si>
    <t>MME CLAES NELLY</t>
  </si>
  <si>
    <t>0950352s@ac-versailles.fr</t>
  </si>
  <si>
    <t>HODENT () maternelle HODENT</t>
  </si>
  <si>
    <t>0950347L</t>
  </si>
  <si>
    <t>LA CHAPELLE-EN-VEXIN</t>
  </si>
  <si>
    <t>3 RUE DE MONTREUIL</t>
  </si>
  <si>
    <t>01 34 67 28 38</t>
  </si>
  <si>
    <t>PANETIER</t>
  </si>
  <si>
    <t>MME PANETIER AMELIE</t>
  </si>
  <si>
    <t>0950347l@ac-versailles.fr</t>
  </si>
  <si>
    <t>LA CHAPELLE-EN-VEXIN () élémentaire LA CHAPELLE-EN-VEXIN</t>
  </si>
  <si>
    <t>0950356W</t>
  </si>
  <si>
    <t>LE GRAND SAULE</t>
  </si>
  <si>
    <t>LA ROCHE-GUYON</t>
  </si>
  <si>
    <t>1 RUE DES FRAICHES FEMMES</t>
  </si>
  <si>
    <t>01 34 79 71 10</t>
  </si>
  <si>
    <t>HEMMERYCKX</t>
  </si>
  <si>
    <t>MME HEMMERYCKX ELISABETH</t>
  </si>
  <si>
    <t>0950356w@ac-versailles.fr</t>
  </si>
  <si>
    <t>SAULE (LE GRAND SAULE) primaire LA ROCHE-GUYON</t>
  </si>
  <si>
    <t>0950187M</t>
  </si>
  <si>
    <t>ROBERT LEROY</t>
  </si>
  <si>
    <t>LABBEVILLE</t>
  </si>
  <si>
    <t>6 GRANDE RUE</t>
  </si>
  <si>
    <t>01 30 34 71 69</t>
  </si>
  <si>
    <t>MERI</t>
  </si>
  <si>
    <t>MME MERI SOPHIE</t>
  </si>
  <si>
    <t>0950187m@ac-versailles.fr</t>
  </si>
  <si>
    <t>LEROY (ROBERT LEROY) maternelle LABBEVILLE</t>
  </si>
  <si>
    <t>0950403X</t>
  </si>
  <si>
    <t>LE PERCHAY</t>
  </si>
  <si>
    <t>06 69 08 81 48</t>
  </si>
  <si>
    <t>GARNIER</t>
  </si>
  <si>
    <t>FERNANDA</t>
  </si>
  <si>
    <t>MME GARNIER FERNANDA</t>
  </si>
  <si>
    <t>0950403x@ac-versailles.fr</t>
  </si>
  <si>
    <t>LE PERCHAY () élémentaire LE PERCHAY</t>
  </si>
  <si>
    <t>0950251G</t>
  </si>
  <si>
    <t>LIVILLIERS</t>
  </si>
  <si>
    <t>4 RUE DE LA MAIRIE</t>
  </si>
  <si>
    <t>01 34 66 95 80</t>
  </si>
  <si>
    <t>HUGUES</t>
  </si>
  <si>
    <t>MME HUGUES CHRISTELLE</t>
  </si>
  <si>
    <t>0950251g@ac-versailles.fr</t>
  </si>
  <si>
    <t>LIVILLIERS () élémentaire LIVILLIERS</t>
  </si>
  <si>
    <t>0950396P</t>
  </si>
  <si>
    <t>LONGUESSE</t>
  </si>
  <si>
    <t>14 GRANDE RUE</t>
  </si>
  <si>
    <t>01 34 66 11 45</t>
  </si>
  <si>
    <t>GADEEVA</t>
  </si>
  <si>
    <t>ALENA</t>
  </si>
  <si>
    <t>MME GADEEVA ALENA</t>
  </si>
  <si>
    <t>0950396p@ac-versailles.fr</t>
  </si>
  <si>
    <t>LONGUESSE () primaire LONGUESSE</t>
  </si>
  <si>
    <t>0951717A</t>
  </si>
  <si>
    <t>ALBERT SCHWEITZER</t>
  </si>
  <si>
    <t>MAGNY-EN-VEXIN</t>
  </si>
  <si>
    <t>BOULEVARD DES URSULINES</t>
  </si>
  <si>
    <t>01 34 67 27 20</t>
  </si>
  <si>
    <t>GAILLARD</t>
  </si>
  <si>
    <t>EUGENIE</t>
  </si>
  <si>
    <t>MME GAILLARD EUGENIE</t>
  </si>
  <si>
    <t>0951717a@ac-versailles.fr</t>
  </si>
  <si>
    <t>SCHWEITZER (ALBERT SCHWEITZER) maternelle MAGNY-EN-VEXIN</t>
  </si>
  <si>
    <t>0950966J</t>
  </si>
  <si>
    <t>4 BOULEVARD DE LA REPUBLIQUE</t>
  </si>
  <si>
    <t>01 34 67 01 72</t>
  </si>
  <si>
    <t>LAVALETTE</t>
  </si>
  <si>
    <t>MME LAVALETTE CARINE</t>
  </si>
  <si>
    <t>0950966j@ac-versailles.fr</t>
  </si>
  <si>
    <t>FRANK (ANNE FRANK) élémentaire MAGNY-EN-VEXIN</t>
  </si>
  <si>
    <t>0950341E</t>
  </si>
  <si>
    <t>14 RUE DES TOURELLES</t>
  </si>
  <si>
    <t>01 34 67 00 51</t>
  </si>
  <si>
    <t>BRANSON</t>
  </si>
  <si>
    <t>MME BRANSON SYLVIE</t>
  </si>
  <si>
    <t>0950341e@ac-versailles.fr</t>
  </si>
  <si>
    <t>MOULIN (JEAN MOULIN) élémentaire MAGNY-EN-VEXIN</t>
  </si>
  <si>
    <t>0950624M</t>
  </si>
  <si>
    <t>14 BOULEVARD DAILLY</t>
  </si>
  <si>
    <t>01 34 67 03 27</t>
  </si>
  <si>
    <t>CARTIER</t>
  </si>
  <si>
    <t>MME CARTIER EMILIE</t>
  </si>
  <si>
    <t>0950624m@ac-versailles.fr</t>
  </si>
  <si>
    <t>ELUARD (PAUL ELUARD) maternelle MAGNY-EN-VEXIN</t>
  </si>
  <si>
    <t>0951719C</t>
  </si>
  <si>
    <t>VICTOR SCHOELCHER</t>
  </si>
  <si>
    <t>5 BOULEVARD DES URSULINES</t>
  </si>
  <si>
    <t>01 34 67 27 60</t>
  </si>
  <si>
    <t>BARTHELEMY</t>
  </si>
  <si>
    <t>MME BARTHELEMY MARIANNE</t>
  </si>
  <si>
    <t>0951719c@ac-versailles.fr</t>
  </si>
  <si>
    <t>SCHOELCHER (VICTOR SCHOELCHER) élémentaire MAGNY-EN-VEXIN</t>
  </si>
  <si>
    <t>0950625N</t>
  </si>
  <si>
    <t>LES MURGERS</t>
  </si>
  <si>
    <t>MARINES</t>
  </si>
  <si>
    <t>RUE JEAN MERMOZ</t>
  </si>
  <si>
    <t>01 30 39 94 01</t>
  </si>
  <si>
    <t>DEMONTROND</t>
  </si>
  <si>
    <t>MME DEMONTROND PASCALE</t>
  </si>
  <si>
    <t>0950625n@ac-versailles.fr</t>
  </si>
  <si>
    <t>MURGERS (LES MURGERS) maternelle MARINES</t>
  </si>
  <si>
    <t>0950368J</t>
  </si>
  <si>
    <t>PASSAGE MANDAR</t>
  </si>
  <si>
    <t>01 34 67 53 54</t>
  </si>
  <si>
    <t>LELOUP</t>
  </si>
  <si>
    <t>ELISA</t>
  </si>
  <si>
    <t>MME LELOUP ELISA</t>
  </si>
  <si>
    <t>0950368j@ac-versailles.fr</t>
  </si>
  <si>
    <t>CEZANNE (PAUL CEZANNE) élémentaire MARINES</t>
  </si>
  <si>
    <t>0950398S</t>
  </si>
  <si>
    <t>ECOLE MONTGEROULT/COURCELLES</t>
  </si>
  <si>
    <t>MONTGEROULT</t>
  </si>
  <si>
    <t>2 RUE NEUVE</t>
  </si>
  <si>
    <t>09 62 31 28 47</t>
  </si>
  <si>
    <t>KNYSZ</t>
  </si>
  <si>
    <t>ANNE CLAIRE</t>
  </si>
  <si>
    <t>MME KNYSZ ANNE CLAIRE</t>
  </si>
  <si>
    <t>0950398s@ac-versailles.fr</t>
  </si>
  <si>
    <t>MONTGEROULT/COURCELLES (MONTGEROULT/COURCELLES) primaire MONTGEROULT</t>
  </si>
  <si>
    <t>0952155B</t>
  </si>
  <si>
    <t>MONTREUIL-SUR-EPTE</t>
  </si>
  <si>
    <t>27 RUE SAINT DENIS</t>
  </si>
  <si>
    <t>01 34 67 65 45</t>
  </si>
  <si>
    <t>ACHARD</t>
  </si>
  <si>
    <t>MME ACHARD CLAIRE</t>
  </si>
  <si>
    <t>0952155b@ac-versailles.fr</t>
  </si>
  <si>
    <t>MONTREUIL-SUR-EPTE () primaire MONTREUIL-SUR-EPTE</t>
  </si>
  <si>
    <t>0951033G</t>
  </si>
  <si>
    <t>JEAN DE SANTHEUIL</t>
  </si>
  <si>
    <t>NESLES-LA-VALLEE</t>
  </si>
  <si>
    <t>PLACE ARISTIDE PARTOIS</t>
  </si>
  <si>
    <t>01 34 70 80 99</t>
  </si>
  <si>
    <t>DAELS</t>
  </si>
  <si>
    <t>MME DAELS JULIE</t>
  </si>
  <si>
    <t>0951033g@ac-versailles.fr</t>
  </si>
  <si>
    <t>DE SANTHEUIL (JEAN DE SANTHEUIL) primaire NESLES-LA-VALLEE</t>
  </si>
  <si>
    <t>0950400U</t>
  </si>
  <si>
    <t>NEUILLY-EN-VEXIN</t>
  </si>
  <si>
    <t>2 PLACE DE L'EGLISE</t>
  </si>
  <si>
    <t>01 30 39 61 09</t>
  </si>
  <si>
    <t xml:space="preserve">  </t>
  </si>
  <si>
    <t>0950400u@ac-versailles.fr</t>
  </si>
  <si>
    <t>NEUILLY-EN-VEXIN () élémentaire NEUILLY-EN-VEXIN</t>
  </si>
  <si>
    <t>0950401V</t>
  </si>
  <si>
    <t>NUCOURT</t>
  </si>
  <si>
    <t>10 RUE D'HARDEVILLE</t>
  </si>
  <si>
    <t>01 34 67 41 58</t>
  </si>
  <si>
    <t>JACQUES</t>
  </si>
  <si>
    <t>MME JACQUES AURELIE</t>
  </si>
  <si>
    <t>0950401v@ac-versailles.fr</t>
  </si>
  <si>
    <t>VENTS (LES QUATRE VENTS) primaire NUCOURT</t>
  </si>
  <si>
    <t>0950355V</t>
  </si>
  <si>
    <t>OMERVILLE</t>
  </si>
  <si>
    <t>RUE DE L'ECOLE</t>
  </si>
  <si>
    <t>01 34 67 77 00</t>
  </si>
  <si>
    <t>MARTIAL</t>
  </si>
  <si>
    <t>ADELE</t>
  </si>
  <si>
    <t>MME MARTIAL ADELE</t>
  </si>
  <si>
    <t>0950355v@ac-versailles.fr</t>
  </si>
  <si>
    <t>OMERVILLE () primaire OMERVILLE</t>
  </si>
  <si>
    <t>0950405Z</t>
  </si>
  <si>
    <t>SAGY</t>
  </si>
  <si>
    <t>1 RUE DE LA MAIRIE</t>
  </si>
  <si>
    <t>01 34 66 32 81</t>
  </si>
  <si>
    <t>LETURCQ</t>
  </si>
  <si>
    <t>MME LETURCQ HELENE</t>
  </si>
  <si>
    <t>0950405z@ac-versailles.fr</t>
  </si>
  <si>
    <t>SAGY () primaire SAGY</t>
  </si>
  <si>
    <t>0950358Y</t>
  </si>
  <si>
    <t>PIERRE SALVI</t>
  </si>
  <si>
    <t>SAINT-CLAIR-SUR-EPTE</t>
  </si>
  <si>
    <t>1 RUE DU CAMPANILE</t>
  </si>
  <si>
    <t>01 34 67 63 68</t>
  </si>
  <si>
    <t>NOVOTNY</t>
  </si>
  <si>
    <t>MME NOVOTNY LAURE</t>
  </si>
  <si>
    <t>0950358y@ac-versailles.fr</t>
  </si>
  <si>
    <t>SALVI (PIERRE SALVI) primaire SAINT-CLAIR-SUR-EPTE</t>
  </si>
  <si>
    <t>0950360A</t>
  </si>
  <si>
    <t>SAINT-CYR-EN-ARTHIES</t>
  </si>
  <si>
    <t>6 RUE DU PARC</t>
  </si>
  <si>
    <t>01 34 78 21 48</t>
  </si>
  <si>
    <t>POT</t>
  </si>
  <si>
    <t>MME POT AURELIE</t>
  </si>
  <si>
    <t>0950360a@ac-versailles.fr</t>
  </si>
  <si>
    <t>PARC (LE PARC) élémentaire SAINT-CYR-EN-ARTHIES</t>
  </si>
  <si>
    <t>0951198L</t>
  </si>
  <si>
    <t>SAINT-GERVAIS</t>
  </si>
  <si>
    <t>23 RUE GUESNIER</t>
  </si>
  <si>
    <t>01 34 67 25 27</t>
  </si>
  <si>
    <t>COLSON</t>
  </si>
  <si>
    <t>NOELLE</t>
  </si>
  <si>
    <t>MME COLSON NOELLE</t>
  </si>
  <si>
    <t>0951198l@ac-versailles.fr</t>
  </si>
  <si>
    <t>SAINT-GERVAIS () primaire SAINT-GERVAIS</t>
  </si>
  <si>
    <t>0950406A</t>
  </si>
  <si>
    <t>SANTEUIL</t>
  </si>
  <si>
    <t>RUE DE L'EGLISE</t>
  </si>
  <si>
    <t>01 30 39 85 30</t>
  </si>
  <si>
    <t>SERRAND MOY</t>
  </si>
  <si>
    <t>MME SERRAND MOY CAROLINE</t>
  </si>
  <si>
    <t>0950406a@ac-versailles.fr</t>
  </si>
  <si>
    <t>SANTEUIL () primaire SANTEUIL</t>
  </si>
  <si>
    <t>0950407B</t>
  </si>
  <si>
    <t>PAUL ET AIMÉE RIVIÈRE</t>
  </si>
  <si>
    <t>SERAINCOURT</t>
  </si>
  <si>
    <t>63 RUE NORMANDE</t>
  </si>
  <si>
    <t>01 34 75 41 60</t>
  </si>
  <si>
    <t>TUEKAM</t>
  </si>
  <si>
    <t>ANGELIQUE</t>
  </si>
  <si>
    <t>MME TUEKAM ANGELIQUE</t>
  </si>
  <si>
    <t>0950407b@ac-versailles.fr</t>
  </si>
  <si>
    <t>CENTRE (LE CENTRE) primaire SERAINCOURT</t>
  </si>
  <si>
    <t>0950411F</t>
  </si>
  <si>
    <t>US</t>
  </si>
  <si>
    <t>27 RUE DE DAMPONT</t>
  </si>
  <si>
    <t>01 34 66 03 28</t>
  </si>
  <si>
    <t>PIRSEL</t>
  </si>
  <si>
    <t>CAROL</t>
  </si>
  <si>
    <t>MME PIRSEL CAROL</t>
  </si>
  <si>
    <t>0950411f@ac-versailles.fr</t>
  </si>
  <si>
    <t>TILLEULS (LES TILLEULS) élémentaire US</t>
  </si>
  <si>
    <t>0951433S</t>
  </si>
  <si>
    <t>5 RUE DE LA LIBERATION</t>
  </si>
  <si>
    <t>01 34 66 07 07</t>
  </si>
  <si>
    <t>GUERRIN</t>
  </si>
  <si>
    <t>MME GUERRIN AUDREY</t>
  </si>
  <si>
    <t>0951433s@ac-versailles.fr</t>
  </si>
  <si>
    <t>US () maternelle US</t>
  </si>
  <si>
    <t>0950217V</t>
  </si>
  <si>
    <t>GRANGEON</t>
  </si>
  <si>
    <t>VALLANGOUJARD</t>
  </si>
  <si>
    <t>1 RUE DE LABBEVILLE</t>
  </si>
  <si>
    <t>01 34 66 54 17</t>
  </si>
  <si>
    <t>CANTIN</t>
  </si>
  <si>
    <t>MME CANTIN CHRISTINE</t>
  </si>
  <si>
    <t>0950217v@ac-versailles.fr</t>
  </si>
  <si>
    <t>GRANGEON (GRANGEON) primaire VALLANGOUJARD</t>
  </si>
  <si>
    <t>0950363D</t>
  </si>
  <si>
    <t>JEAN PAUL RIOPELLE</t>
  </si>
  <si>
    <t>VETHEUIL</t>
  </si>
  <si>
    <t>7 PLACE JEAN MOULIN</t>
  </si>
  <si>
    <t>01 34 78 10 40</t>
  </si>
  <si>
    <t>MME BINET MURIEL</t>
  </si>
  <si>
    <t>0950363d@ac-versailles.fr</t>
  </si>
  <si>
    <t>RIOPELLE (JEAN PAUL RIOPELLE) primaire VETHEUIL</t>
  </si>
  <si>
    <t>0950365F</t>
  </si>
  <si>
    <t>VIENNE-EN-ARTHIES</t>
  </si>
  <si>
    <t>2 ROUTE DE LA VALLEE DU ROI</t>
  </si>
  <si>
    <t>01 34 78 21 91</t>
  </si>
  <si>
    <t>BRAYER</t>
  </si>
  <si>
    <t>MME BRAYER CAROLE</t>
  </si>
  <si>
    <t>0950365f@ac-versailles.fr</t>
  </si>
  <si>
    <t>VIENNE-EN-ARTHIES () maternelle VIENNE-EN-ARTHIES</t>
  </si>
  <si>
    <t>0952101T</t>
  </si>
  <si>
    <t>VIGNY</t>
  </si>
  <si>
    <t>44 RUE BEAUDOIN Y</t>
  </si>
  <si>
    <t>01 30 39 22 29</t>
  </si>
  <si>
    <t>REBUFFEL</t>
  </si>
  <si>
    <t>BRUNO</t>
  </si>
  <si>
    <t>M.  REBUFFEL BRUNO</t>
  </si>
  <si>
    <t>0952101t@ac-versailles.fr</t>
  </si>
  <si>
    <t>VIGNY () primaire VIGNY</t>
  </si>
  <si>
    <t>0950366G</t>
  </si>
  <si>
    <t>VILLERS-EN-ARTHIES</t>
  </si>
  <si>
    <t>3 ROUTE DE VETHEUIL</t>
  </si>
  <si>
    <t>01 34 78 22 94</t>
  </si>
  <si>
    <t>MME PICARD MARION</t>
  </si>
  <si>
    <t>0950366g@ac-versailles.fr</t>
  </si>
  <si>
    <t>VILLERS-EN-ARTHIES () élémentaire VILLERS-EN-ARTHIES</t>
  </si>
  <si>
    <t>0950367H</t>
  </si>
  <si>
    <t>WY-DIT-JOLI-VILLAGE</t>
  </si>
  <si>
    <t>01 34 67 46 39</t>
  </si>
  <si>
    <t>JEGOU</t>
  </si>
  <si>
    <t>MME JEGOU SANDRINE</t>
  </si>
  <si>
    <t>0950367h@ac-versailles.fr</t>
  </si>
  <si>
    <t>WY-DIT-JOLI-VILLAGE () élémentaire WY-DIT-JOLI-VILLAGE</t>
  </si>
  <si>
    <t>0950831M</t>
  </si>
  <si>
    <t>PR</t>
  </si>
  <si>
    <t>SAINT CHARLES</t>
  </si>
  <si>
    <t>55 RUE GABRIEL PERI</t>
  </si>
  <si>
    <t>01 39 78 03 41</t>
  </si>
  <si>
    <t xml:space="preserve">Mr </t>
  </si>
  <si>
    <t>0950831m@ac-versailles.fr</t>
  </si>
  <si>
    <t>CHARLES (SAINT CHARLES) primaire CORMEILLES EN PARISIS</t>
  </si>
  <si>
    <t>0950826G</t>
  </si>
  <si>
    <t>NOTRE DAME</t>
  </si>
  <si>
    <t>4, REUE DE SOMME PY</t>
  </si>
  <si>
    <t>01 39 82 62 07</t>
  </si>
  <si>
    <t>CRILOUT</t>
  </si>
  <si>
    <t>MME CRILOUT</t>
  </si>
  <si>
    <t>0950826g@ac-versailles.fr</t>
  </si>
  <si>
    <t>DAME (NOTRE DAME ) primaire ARGENTEUIL</t>
  </si>
  <si>
    <t>0950827H</t>
  </si>
  <si>
    <t>SAINTE GENEVIÈVE</t>
  </si>
  <si>
    <t>72 RUE DE LA REPUBLIQUE</t>
  </si>
  <si>
    <t>01 34 11 70 80</t>
  </si>
  <si>
    <t>MEUNIER</t>
  </si>
  <si>
    <t>MME MEUNIER</t>
  </si>
  <si>
    <t>0950827h@ac-versailles.fr</t>
  </si>
  <si>
    <t>GENEVIEVE (SAINTE GENEVIEVE) primaire ARGENTEUIL</t>
  </si>
  <si>
    <t>0950854M</t>
  </si>
  <si>
    <t>ST LOUIS</t>
  </si>
  <si>
    <t>10 RUE DE LA CITADELLE</t>
  </si>
  <si>
    <t>MESSAGER</t>
  </si>
  <si>
    <t>MME MESSAGER</t>
  </si>
  <si>
    <t>0950854m@ac-versailles.fr</t>
  </si>
  <si>
    <t>LOUIS (ST LOUIS) primaire PONTOISE</t>
  </si>
  <si>
    <t>0950834R</t>
  </si>
  <si>
    <t>SAINTE MARGUERITE</t>
  </si>
  <si>
    <t>39 RUE TARBE DES SABLONS</t>
  </si>
  <si>
    <t>01 39 59 57 74</t>
  </si>
  <si>
    <t>CHARLIER.</t>
  </si>
  <si>
    <t>MME. CHARLIER.</t>
  </si>
  <si>
    <t>0950834r@ac-versailles.fr</t>
  </si>
  <si>
    <t>MARGUERITE (SAINTE MARGUERITE) primaire EAUBONNE</t>
  </si>
  <si>
    <t>0950861V</t>
  </si>
  <si>
    <t>JEANNE D’ARC</t>
  </si>
  <si>
    <t>8 RUE DES ECOLES</t>
  </si>
  <si>
    <t>01 34 17 51 58</t>
  </si>
  <si>
    <t>LALAIN.</t>
  </si>
  <si>
    <t>MME LALAIN.</t>
  </si>
  <si>
    <t>0950861v@ac-versailles.fr</t>
  </si>
  <si>
    <t>ARC (JEANNE D’ARC) primaire SOISY SOUS MOMORENCY</t>
  </si>
  <si>
    <t>0950835S</t>
  </si>
  <si>
    <t>SAINTE THÉRÈSE</t>
  </si>
  <si>
    <t>5 RUE DE PARIS</t>
  </si>
  <si>
    <t>01 34 04 14 00</t>
  </si>
  <si>
    <t>STAMMBERGER</t>
  </si>
  <si>
    <t>MME STAMMBERGER</t>
  </si>
  <si>
    <t>0950835s@ac-versailles.fr</t>
  </si>
  <si>
    <t>THERESE (SAINTE THERESE) primaire ECOUEN</t>
  </si>
  <si>
    <t>0950863X</t>
  </si>
  <si>
    <t>SAINT-DIDIER</t>
  </si>
  <si>
    <t>1 RUE GAMBETTA</t>
  </si>
  <si>
    <t>01 39 90 07 54</t>
  </si>
  <si>
    <t>TURIN</t>
  </si>
  <si>
    <t>MME TURIN</t>
  </si>
  <si>
    <t>0950863x@ac-versailles.fr</t>
  </si>
  <si>
    <t>DIDIER (SAINT-DIDIER) primaire VILLIERS LE BEL</t>
  </si>
  <si>
    <t>0952131A</t>
  </si>
  <si>
    <t>PAUL RICOEUR</t>
  </si>
  <si>
    <t>85 RUE DE PARIS</t>
  </si>
  <si>
    <t>01 34 72 87 02</t>
  </si>
  <si>
    <t>MALHERBE</t>
  </si>
  <si>
    <t>MME MALHERBE</t>
  </si>
  <si>
    <t>0952131a@ac-versailles.fr</t>
  </si>
  <si>
    <t>RICOEUR (PAUL RICOEUR) primaire LOUVRES</t>
  </si>
  <si>
    <t>0950841Y</t>
  </si>
  <si>
    <t>2 BIS BOULEVARD TOUSSAINT LUCAS</t>
  </si>
  <si>
    <t>01 34 13 75 56</t>
  </si>
  <si>
    <t>NIOLA-TREARD.</t>
  </si>
  <si>
    <t>MME NIOLA-TREARD.</t>
  </si>
  <si>
    <t>0950841y@ac-versailles.fr</t>
  </si>
  <si>
    <t>ARC (JEANNE D’ARC) primaire FRANCONVILLE</t>
  </si>
  <si>
    <t>0950830L</t>
  </si>
  <si>
    <t>14 RUE ALSACE LORRAINE</t>
  </si>
  <si>
    <t>01 34 70 01 10</t>
  </si>
  <si>
    <t>LEVEQUE</t>
  </si>
  <si>
    <t>Patrick</t>
  </si>
  <si>
    <t>Mr LEVEQUE Patrick</t>
  </si>
  <si>
    <t>0950830l@ac-versailles.fr</t>
  </si>
  <si>
    <t>ARC (JEANNE D’ARC) primaire BEAUMONT SUR OISE</t>
  </si>
  <si>
    <t>0950846D</t>
  </si>
  <si>
    <t>39 RUE SAINT LAZARE</t>
  </si>
  <si>
    <t>01 34 69 01 07</t>
  </si>
  <si>
    <t>HUGON</t>
  </si>
  <si>
    <t>MME HUGON</t>
  </si>
  <si>
    <t>0950846d@ac-versailles.fr</t>
  </si>
  <si>
    <t>DAME (NOTRE DAME) primaire L'ISLE ADAM</t>
  </si>
  <si>
    <t>0950844B</t>
  </si>
  <si>
    <t>1 RUE JEAN XXIII BP 2</t>
  </si>
  <si>
    <t>01 39 97 35 67</t>
  </si>
  <si>
    <t>MEYER</t>
  </si>
  <si>
    <t>Isabelle</t>
  </si>
  <si>
    <t>MME MEYER Isabelle</t>
  </si>
  <si>
    <t>0950844b@ac-versailles.fr</t>
  </si>
  <si>
    <t>ARC (JEANNE D’ARC) primaire HERBLAY</t>
  </si>
  <si>
    <t>0952073M</t>
  </si>
  <si>
    <t>LEONARD DE VINCI</t>
  </si>
  <si>
    <t>3 RUE PAUL LANGEVIN</t>
  </si>
  <si>
    <t>01 34 14 83 97</t>
  </si>
  <si>
    <t>COZIC</t>
  </si>
  <si>
    <t>Jérôme</t>
  </si>
  <si>
    <t>Mr COZIC Jérôme</t>
  </si>
  <si>
    <t>0952073m@ac-versailles.fr</t>
  </si>
  <si>
    <t>VINCI (LEONARD DE VINCI) primaire HERBLAY</t>
  </si>
  <si>
    <t>0950833P</t>
  </si>
  <si>
    <t>SAINTE MARIE</t>
  </si>
  <si>
    <t>24 RUE CHARLES DE GAULLE</t>
  </si>
  <si>
    <t>01 39 83 59 53</t>
  </si>
  <si>
    <t>MOUTET</t>
  </si>
  <si>
    <t>MME MOUTET</t>
  </si>
  <si>
    <t>0950833p@ac-versailles.fr</t>
  </si>
  <si>
    <t>MARIE (SAINTE MARIE) primaire DEUIL LA BARRE</t>
  </si>
  <si>
    <t>0951967X</t>
  </si>
  <si>
    <t>APPRENDRE AUTREMENT</t>
  </si>
  <si>
    <t>9 RUELLE DES JARDINS</t>
  </si>
  <si>
    <t>01 39 83 11 33</t>
  </si>
  <si>
    <t>CALVO.</t>
  </si>
  <si>
    <t>MME CALVO.</t>
  </si>
  <si>
    <t>0951967x@ac-versailles.fr</t>
  </si>
  <si>
    <t>APPRENDRE (APPRENDRE AUTREMENT) primaire MONTMAGNY</t>
  </si>
  <si>
    <t>0950848F</t>
  </si>
  <si>
    <t>NOTRE DAME DE LA PROVIDENCE</t>
  </si>
  <si>
    <t>10 RUE DU CHATEAU</t>
  </si>
  <si>
    <t>01 39 83 20 90</t>
  </si>
  <si>
    <t>DENIAU</t>
  </si>
  <si>
    <t>MME DENIAU</t>
  </si>
  <si>
    <t>0950848f@ac-versailles.fr</t>
  </si>
  <si>
    <t>PROVIDENCE (NOTRE DAME DE LA PROVIDENCE) primaire MONTMAGNY</t>
  </si>
  <si>
    <t>0950860U</t>
  </si>
  <si>
    <t>LA SALLE-SAINT ROSAIRE</t>
  </si>
  <si>
    <t>53 RUE PIERRE BROSSOLETTE</t>
  </si>
  <si>
    <t>01 34 38 34 00</t>
  </si>
  <si>
    <t>NICOL</t>
  </si>
  <si>
    <t>MME NICOL</t>
  </si>
  <si>
    <t>0950860u@ac-versailles.fr</t>
  </si>
  <si>
    <t>ROSAIRE (LA SALLE-SAINT ROSAIRE) primaire SARCELLES</t>
  </si>
  <si>
    <t>0950837U</t>
  </si>
  <si>
    <t>ST LOUIS STE THÉRÈSE</t>
  </si>
  <si>
    <t>4 RUE DE MALLEVILLE</t>
  </si>
  <si>
    <t>01 39 64 49 01</t>
  </si>
  <si>
    <t>CAZAURAN</t>
  </si>
  <si>
    <t>MME CAZAURAN</t>
  </si>
  <si>
    <t>0950837u@ac-versailles.fr</t>
  </si>
  <si>
    <t>THERESE (ST LOUIS STE THERESE) primaire ENGHIEN LES BAINS</t>
  </si>
  <si>
    <t>0950859T</t>
  </si>
  <si>
    <t>106 BOULEVARD CHARLES DE GAULLE</t>
  </si>
  <si>
    <t>01 39 81 22 98</t>
  </si>
  <si>
    <t>ZUIN</t>
  </si>
  <si>
    <t>MME ZUIN</t>
  </si>
  <si>
    <t>0950859t@ac-versailles.fr</t>
  </si>
  <si>
    <t>DAME (NOTRE DAME) primaire SANNOIS</t>
  </si>
  <si>
    <t>0951274U</t>
  </si>
  <si>
    <t>OZAR HATORAH-TORAT EMET</t>
  </si>
  <si>
    <t>1 RUE DES COQUETIERS</t>
  </si>
  <si>
    <t>01 39 90 23 16</t>
  </si>
  <si>
    <t>COHEN-SABBAN</t>
  </si>
  <si>
    <t>MME COHEN-SABBAN</t>
  </si>
  <si>
    <t>0951274u@ac-versailles.fr</t>
  </si>
  <si>
    <t>HATORAH (OZAR HATORAH-TORAT EMET) primaire SARCELLES</t>
  </si>
  <si>
    <t>0950857R</t>
  </si>
  <si>
    <t>LE ROSAIRE</t>
  </si>
  <si>
    <t>39 RUE DU GENERAL DE GAULLE</t>
  </si>
  <si>
    <t>01 34 18 38 05</t>
  </si>
  <si>
    <t>CLAVIER</t>
  </si>
  <si>
    <t>MME CLAVIER</t>
  </si>
  <si>
    <t>0950857r@ac-versailles.fr</t>
  </si>
  <si>
    <t>ROSAIRE (LE ROSAIRE) primaire SAINT LEU LA FORET</t>
  </si>
  <si>
    <t>0950862W</t>
  </si>
  <si>
    <t>8 PLACE DE VAUCELLES</t>
  </si>
  <si>
    <t>01 39 60 04 87</t>
  </si>
  <si>
    <t>DELAUBIER</t>
  </si>
  <si>
    <t>MME DELAUBIER</t>
  </si>
  <si>
    <t>0950862w@ac-versailles.fr</t>
  </si>
  <si>
    <t>MARIE (SAINTE MARIE) primaire TAVERNY</t>
  </si>
  <si>
    <t>0950847E</t>
  </si>
  <si>
    <t>MARIE THÉRÈSE</t>
  </si>
  <si>
    <t>5 RUE DE ROUEN</t>
  </si>
  <si>
    <t>01 34 67 11 73</t>
  </si>
  <si>
    <t>MOTTEUX</t>
  </si>
  <si>
    <t>Benjamin</t>
  </si>
  <si>
    <t>Mr MOTTEUX Benjamin</t>
  </si>
  <si>
    <t>0950847e@ac-versailles.fr</t>
  </si>
  <si>
    <t>THERESE (MARIE THERESE) primaire MAGNY EN VEXIN</t>
  </si>
  <si>
    <t>0952224B</t>
  </si>
  <si>
    <t xml:space="preserve">ARGENTEUIL SUD </t>
  </si>
  <si>
    <t>COURS CHARLEMAGNE D'ARGENTEUIL</t>
  </si>
  <si>
    <t>57 RUE D'ASCQ</t>
  </si>
  <si>
    <t>07 77 11 10 73</t>
  </si>
  <si>
    <t>DE LESSAN</t>
  </si>
  <si>
    <t>Françoise</t>
  </si>
  <si>
    <t>MME DE LESSAN Françoise</t>
  </si>
  <si>
    <t>secretariat@charlemagne.education</t>
  </si>
  <si>
    <t>CHARLEMAGNE (COURS CHARLEMAGNE) AREGNTEUIL</t>
  </si>
  <si>
    <t>0952161H</t>
  </si>
  <si>
    <t>HANNED</t>
  </si>
  <si>
    <t>17 RUE DE MONTIGNY</t>
  </si>
  <si>
    <t>01 34 10 72 03</t>
  </si>
  <si>
    <t>FAZILLEAU</t>
  </si>
  <si>
    <t>Yvonne</t>
  </si>
  <si>
    <t>MME FAZILLEAU Yvonne</t>
  </si>
  <si>
    <t>contact@ecole-hanned.com</t>
  </si>
  <si>
    <t>HANNED (HANNED) ARGENTEUIL</t>
  </si>
  <si>
    <t>0952193T</t>
  </si>
  <si>
    <t>ECOLE ELLA</t>
  </si>
  <si>
    <t>120, RUE ADRIEN LEMOINE</t>
  </si>
  <si>
    <t>01 30 32 52 58</t>
  </si>
  <si>
    <t>BACON</t>
  </si>
  <si>
    <t>Barbara</t>
  </si>
  <si>
    <t>MME BACON Barbara</t>
  </si>
  <si>
    <t>contact@ecole-ella.com</t>
  </si>
  <si>
    <t>ELLA (ECOLE ELLA) PONTOISE</t>
  </si>
  <si>
    <t>0952241V</t>
  </si>
  <si>
    <t>ECOLE PRIMAIRE ZEBR'AILES</t>
  </si>
  <si>
    <t>06 33 85 95 10</t>
  </si>
  <si>
    <t>Gaëlle</t>
  </si>
  <si>
    <t>MME MENARD Gaelle</t>
  </si>
  <si>
    <t>Gaelle.menard0064@orange.fr</t>
  </si>
  <si>
    <t>ZEBR'AILES (ZEBR'AILES) PONTOISE</t>
  </si>
  <si>
    <t>0951384N</t>
  </si>
  <si>
    <t>LA DÉCOUVERTE</t>
  </si>
  <si>
    <t>66 RUE MARIA DERAISMES</t>
  </si>
  <si>
    <t>01 30 38 13 68</t>
  </si>
  <si>
    <t>DUTEY</t>
  </si>
  <si>
    <t>Francine</t>
  </si>
  <si>
    <t>MME DUTEY Francine</t>
  </si>
  <si>
    <t>cdrs@wanadoo.fr</t>
  </si>
  <si>
    <t>DÉCOUVERTE (LA DÉCOUVERTE) PONTOISE</t>
  </si>
  <si>
    <t>0952217U</t>
  </si>
  <si>
    <t xml:space="preserve">ECOLE INTERNATIONALE TRILINGUE DE CERGY </t>
  </si>
  <si>
    <t>32 RUE DE VAUREAL</t>
  </si>
  <si>
    <t>06 84 76 82 34</t>
  </si>
  <si>
    <t>BEUREL</t>
  </si>
  <si>
    <t>Gilles</t>
  </si>
  <si>
    <t>M. BEUREL GILLES</t>
  </si>
  <si>
    <t>pcecco95@gmail.com</t>
  </si>
  <si>
    <t>TRILINGUE (INTERNATIONAL TRILINGUE) CERGY</t>
  </si>
  <si>
    <t>0952235N</t>
  </si>
  <si>
    <t>ECOLE PRIMAIRE DU LUAT</t>
  </si>
  <si>
    <t>CHÂTEAU DU LUAT - CHEMIN DE LA BARONNE</t>
  </si>
  <si>
    <t>01 39 94 45 76</t>
  </si>
  <si>
    <t>LAUNOIS</t>
  </si>
  <si>
    <t>Philippe</t>
  </si>
  <si>
    <t>Mr LAUNOIS Philippe</t>
  </si>
  <si>
    <t>Launois.clg.luat@orange.fr</t>
  </si>
  <si>
    <t>LUAT (ECOLE DU LUAT) PISCOP</t>
  </si>
  <si>
    <t>0952197X</t>
  </si>
  <si>
    <t>MATERNELLE LES PETITES SOURIS</t>
  </si>
  <si>
    <t>44, RUE DE LA FONTAINE D’AMOUR</t>
  </si>
  <si>
    <t>06 72 33 41 42</t>
  </si>
  <si>
    <t>D'ASTORG</t>
  </si>
  <si>
    <t>Laure</t>
  </si>
  <si>
    <t>Mme D'ASTORG Laure</t>
  </si>
  <si>
    <t>lespetitessourisdemontessori@gmail.com</t>
  </si>
  <si>
    <t>SOURIS (MATERNELLE LES PETITES SOURIS) VIARMES</t>
  </si>
  <si>
    <t>0952142M</t>
  </si>
  <si>
    <t>ECOLE PRIMAIRE PLURIVALENTE</t>
  </si>
  <si>
    <t>7 RUE DU DOCTEUR SCHWEITZER</t>
  </si>
  <si>
    <t>06 81 67 13 72</t>
  </si>
  <si>
    <t>PREVITERA</t>
  </si>
  <si>
    <t>Mary</t>
  </si>
  <si>
    <t>MME PREVITERA Mary</t>
  </si>
  <si>
    <t>plurivalente_secretariat@orange.fr</t>
  </si>
  <si>
    <t>PLURIVALENTE (ECOLE PLURIVALENTE) EAUBONNE</t>
  </si>
  <si>
    <t>0952215S</t>
  </si>
  <si>
    <t>ECOLE PRIMAIRE EDA</t>
  </si>
  <si>
    <t>SOISY SOUS MONTMORENCY</t>
  </si>
  <si>
    <t>16 AVENUE ALEXANDRE DUMAS</t>
  </si>
  <si>
    <t>06 14 24 50 14</t>
  </si>
  <si>
    <t>LANCELIN</t>
  </si>
  <si>
    <t>Corinne</t>
  </si>
  <si>
    <t xml:space="preserve">Mme LANCELIN Corinne </t>
  </si>
  <si>
    <t>eveildecouverteetapprentissage@hotmail.com</t>
  </si>
  <si>
    <t>EDA (PRIMAIRE EDA) SOISY SOUS MONTMORENCY</t>
  </si>
  <si>
    <t>0952216T</t>
  </si>
  <si>
    <t>ECOLE MATERNELLE ET PRIMAIRE L'ESPERANCE</t>
  </si>
  <si>
    <t>5 AVENUE DU MARECHAL JOFFRE</t>
  </si>
  <si>
    <t>06 09 74 31 48</t>
  </si>
  <si>
    <t>DE CHERGE</t>
  </si>
  <si>
    <t>Hélène</t>
  </si>
  <si>
    <t>MME DE CHERGE Hélène</t>
  </si>
  <si>
    <t>ecole-lesperance@hotmail.fr</t>
  </si>
  <si>
    <t>ESPERANCE ( ECOLE DE L'ESPERANCE) CHAUMONTEL</t>
  </si>
  <si>
    <t>0952257M</t>
  </si>
  <si>
    <t>ECOLE ELEMENTAIRE ISTYA MONTESSORI</t>
  </si>
  <si>
    <t>1 CHEMIN DES CORDELETS</t>
  </si>
  <si>
    <t>06 14 22 43 17</t>
  </si>
  <si>
    <t>WILLIATTE BECKET</t>
  </si>
  <si>
    <t>Valérie</t>
  </si>
  <si>
    <t>MME WILLIATTE BECKET Valérie</t>
  </si>
  <si>
    <t>ecole.istya@gmail.com</t>
  </si>
  <si>
    <t>SAS ISTA (ELEMENTAIRE MONTESSORI SAS ISTA) CORMEILLES EN PARISIS</t>
  </si>
  <si>
    <t>0952195V</t>
  </si>
  <si>
    <t>ECOLE MATERNELLE MONTESSORI</t>
  </si>
  <si>
    <t>8 ROUTE STRATÉGIQUE</t>
  </si>
  <si>
    <t>06 19 55 35 62</t>
  </si>
  <si>
    <t>PINCHELIMOUROUX</t>
  </si>
  <si>
    <t>Karine</t>
  </si>
  <si>
    <t>MME PINCHELIMOUROUX Karine</t>
  </si>
  <si>
    <t>contact@ecole-esprit-deveil.com</t>
  </si>
  <si>
    <t>ESPRIT EVEIL (MATERNELLE EPRIT D'EVEIL) CORMEILLES EN PARISIS</t>
  </si>
  <si>
    <t>0952175Y</t>
  </si>
  <si>
    <t>PRIMAIRE HRANT DINK</t>
  </si>
  <si>
    <t>40/42 RUE ST JUSTE</t>
  </si>
  <si>
    <t>09 54 25 30 66</t>
  </si>
  <si>
    <t>RICHET</t>
  </si>
  <si>
    <t>Brigitte</t>
  </si>
  <si>
    <t>MME RICHET Beigitte</t>
  </si>
  <si>
    <t>ecolehrantdink@gmail.com</t>
  </si>
  <si>
    <t>DINK (FRANCO-ARMÉNIENNE HRANT DINK) ARNOUVILLE</t>
  </si>
  <si>
    <t>0951802T</t>
  </si>
  <si>
    <t>MONTESSORI BILINGUE</t>
  </si>
  <si>
    <t>106 RUE ALEXANDRE PRACHAY</t>
  </si>
  <si>
    <t>01 39 37 72 10</t>
  </si>
  <si>
    <t>BERGERET</t>
  </si>
  <si>
    <t>Bernard</t>
  </si>
  <si>
    <t>Mr BERGERET Bernard</t>
  </si>
  <si>
    <t>pa.senac.aep95@gmail.com</t>
  </si>
  <si>
    <t>FLAUBERT (COURS PRIVÉ GUSTAVE FLAUBERT) BUTRY SUR OISE</t>
  </si>
  <si>
    <t>0952194U</t>
  </si>
  <si>
    <t xml:space="preserve">HAUTIL </t>
  </si>
  <si>
    <t>DU PETIT PRINCE</t>
  </si>
  <si>
    <t>29 RUE DES PÂTIS</t>
  </si>
  <si>
    <t>06 86 21 84 13</t>
  </si>
  <si>
    <t>JEAN-THEODORE</t>
  </si>
  <si>
    <t>Lydie</t>
  </si>
  <si>
    <t>MME JEAN-THEODORE Lydie</t>
  </si>
  <si>
    <t>contact@ecoledupetitprince.fr</t>
  </si>
  <si>
    <t>PRINCE (DU PETIT PRINCE) OSNY</t>
  </si>
  <si>
    <t>0952243M</t>
  </si>
  <si>
    <t>ECOLE PRIMAIRE JAMONDEYRA</t>
  </si>
  <si>
    <t>12 CHAUSSÉE JULES CÉSAR</t>
  </si>
  <si>
    <t>01 30 38 53 65</t>
  </si>
  <si>
    <t>SCOUARNEC</t>
  </si>
  <si>
    <t>Alexandra</t>
  </si>
  <si>
    <t>MME SCOUARNEC Alexandra</t>
  </si>
  <si>
    <t>ecolejamondeyrabilingue@gmail.com</t>
  </si>
  <si>
    <t>JAMONDEYRA (ECOLE JAMONDEYRA) OSNY</t>
  </si>
  <si>
    <t>0952204E</t>
  </si>
  <si>
    <t>LES PETITS PAS</t>
  </si>
  <si>
    <t>09 84 38 82 95</t>
  </si>
  <si>
    <t>MFOUMOUANGANA</t>
  </si>
  <si>
    <t>Jean Médard</t>
  </si>
  <si>
    <t>M. MFOUMOUANGANA Jean Médard</t>
  </si>
  <si>
    <t>ecolelespetitspas@gmail.com</t>
  </si>
  <si>
    <t>PAS (LES PETITS PAS) OSNY</t>
  </si>
  <si>
    <t>0952137G</t>
  </si>
  <si>
    <t>TALENTIEL</t>
  </si>
  <si>
    <t>1 RUE DES PEUPLIERS</t>
  </si>
  <si>
    <t>06 50 52 83 23</t>
  </si>
  <si>
    <t>MENJON</t>
  </si>
  <si>
    <t>Anne Séverine</t>
  </si>
  <si>
    <t>Mme MENJON Anne Séverine</t>
  </si>
  <si>
    <t>talentiel95@gmail.com</t>
  </si>
  <si>
    <t>TALENTIEL (TALENTIEL) VAUREAL</t>
  </si>
  <si>
    <t xml:space="preserve">HERBLAY </t>
  </si>
  <si>
    <t>ECOLE ELEMENTAIRE LEONARD DE VINCI</t>
  </si>
  <si>
    <t>SENAC</t>
  </si>
  <si>
    <t>Pierre Arnaud</t>
  </si>
  <si>
    <t>Mr SENAC Pierre Arnaud</t>
  </si>
  <si>
    <t>MONTESSORI (MONTESSORI BILINGUE) PRESLES</t>
  </si>
  <si>
    <t>0951936N</t>
  </si>
  <si>
    <t>COURS PRIVÉ GUSTAVE FLAUBERT</t>
  </si>
  <si>
    <t>44 RUE DE LA DIVISION LECLERC</t>
  </si>
  <si>
    <t>01 34 69 60 73</t>
  </si>
  <si>
    <t>Josianne</t>
  </si>
  <si>
    <t>MME RENARD Josianne</t>
  </si>
  <si>
    <t>info@ecole-flaubert.fr</t>
  </si>
  <si>
    <t>0952153Z</t>
  </si>
  <si>
    <t>PRIMAIRE LAÏQUE LA MARELLE</t>
  </si>
  <si>
    <t>28 AVENUE CHARLES BINDER</t>
  </si>
  <si>
    <t>01 34 08 29 60</t>
  </si>
  <si>
    <t>AUBEL</t>
  </si>
  <si>
    <t>Sabine</t>
  </si>
  <si>
    <t>MME AUBEL Sabine</t>
  </si>
  <si>
    <t>s.aubel@a-c-k.net</t>
  </si>
  <si>
    <t>MARELLE (PRIMAIRE LAÏQUE LA MARELLE) L’ISLE ADAM</t>
  </si>
  <si>
    <t>0952214R</t>
  </si>
  <si>
    <t xml:space="preserve">SARCELLES SUD </t>
  </si>
  <si>
    <t>ACADÉMIE FIHRI</t>
  </si>
  <si>
    <t>24, RUE DE L’ESCOUVRIER</t>
  </si>
  <si>
    <t>09 50 17 85 89</t>
  </si>
  <si>
    <t>ES-SAFI</t>
  </si>
  <si>
    <t>Amal</t>
  </si>
  <si>
    <t>MME ES-SAFI Amal</t>
  </si>
  <si>
    <t>contact@academiefihri.com</t>
  </si>
  <si>
    <t>FIHRI (ACADÉMIE FIHRI) SARCELLES</t>
  </si>
  <si>
    <t>0952202C</t>
  </si>
  <si>
    <t>GÉOULAT ISRAËL</t>
  </si>
  <si>
    <t>43-45 AVENUE DU 8 MAI 1945</t>
  </si>
  <si>
    <t>06 60 33 34 28</t>
  </si>
  <si>
    <t>LAHIANY</t>
  </si>
  <si>
    <t>Devorah</t>
  </si>
  <si>
    <t>Mme LAHIANY Devorah</t>
  </si>
  <si>
    <t>roseline.azan@gmail.com</t>
  </si>
  <si>
    <t>ISRAËL (GÉOULAT ISRAËL) SARCELLES</t>
  </si>
  <si>
    <t>0951685R</t>
  </si>
  <si>
    <t>HEDER TACHBAR</t>
  </si>
  <si>
    <t>35 AVENUE DU 8 MAI 1945</t>
  </si>
  <si>
    <t>06 46 87 42 41</t>
  </si>
  <si>
    <t>SAKSIK</t>
  </si>
  <si>
    <t>Frédéric</t>
  </si>
  <si>
    <t>Mr SAKSIK Frédéric</t>
  </si>
  <si>
    <t>hazon.aaron@hotmail.com</t>
  </si>
  <si>
    <t>TACHBAR (HEDER TACHBAR) SARCELLES</t>
  </si>
  <si>
    <t>0952150W</t>
  </si>
  <si>
    <t>NER</t>
  </si>
  <si>
    <t>4, RUE JEAN LURÇAT</t>
  </si>
  <si>
    <t>01 39 94 83 75</t>
  </si>
  <si>
    <t>ABIHSIRA</t>
  </si>
  <si>
    <t>David</t>
  </si>
  <si>
    <t>Mr ABIHSIRA David</t>
  </si>
  <si>
    <t>asso.ner@free.fr</t>
  </si>
  <si>
    <t>NER (NER) SARCELLES</t>
  </si>
  <si>
    <t>0952160G</t>
  </si>
  <si>
    <t>PRIMAIRE BETH YAACOV</t>
  </si>
  <si>
    <t>14 AVENUE CHARLES PÉGUY</t>
  </si>
  <si>
    <t>01 39 33 57 05</t>
  </si>
  <si>
    <t>BELLAÏCHE</t>
  </si>
  <si>
    <t>Michèle</t>
  </si>
  <si>
    <t>MME BELLAÏCHE Michèle</t>
  </si>
  <si>
    <t>bethyaacov@gmail.com</t>
  </si>
  <si>
    <t>YAACOV (PRIMAIRE BETH YAACOV) SARCELLES</t>
  </si>
  <si>
    <t>0952192S</t>
  </si>
  <si>
    <t xml:space="preserve">TAVERNY </t>
  </si>
  <si>
    <t>LA MAISON DES ENFANTS (MONTESSORI)</t>
  </si>
  <si>
    <t>10 RUE DE VERDUN</t>
  </si>
  <si>
    <t>09 81 75 57 50</t>
  </si>
  <si>
    <t>LE BAYON</t>
  </si>
  <si>
    <t>Nadja</t>
  </si>
  <si>
    <t>MME LE BAYON Nadja</t>
  </si>
  <si>
    <t>maisondesenfants95@gmail.com</t>
  </si>
  <si>
    <t>MAISON DES ENFANTS (MATERNELLE MAISON DES ENFANTS ) TAVERNY</t>
  </si>
  <si>
    <t>0951917T</t>
  </si>
  <si>
    <t>ECOLE PRIMAIRE LA SOURCE</t>
  </si>
  <si>
    <t>7 RUE MACAIGNE FORTIER</t>
  </si>
  <si>
    <t>06 95 90 07 67</t>
  </si>
  <si>
    <t>contact@ecoledelasource.com</t>
  </si>
  <si>
    <t>SOURCE (LA SOURCE) BOISSY-L’AILLERIE</t>
  </si>
  <si>
    <t>https://ladigitale.dev/digiquiz/q/65b78ea259195</t>
  </si>
  <si>
    <t>Lien pour copier/coller:</t>
  </si>
  <si>
    <t>Résultat Test Théorique renseigné par l'enseignant</t>
  </si>
  <si>
    <t>LES ETAPES DE L'ASNS ET L'ASNS</t>
  </si>
  <si>
    <t>Liste des élèves qui ont validé l'ASNS</t>
  </si>
  <si>
    <t>Date de naissance</t>
  </si>
  <si>
    <t>Classe</t>
  </si>
  <si>
    <t>Ecole</t>
  </si>
  <si>
    <t>Enseignant</t>
  </si>
  <si>
    <t>MNS</t>
  </si>
  <si>
    <t>Noms des MNS en charge de la classe</t>
  </si>
  <si>
    <t>PISCINE</t>
  </si>
  <si>
    <t>DATES DE NAISSANCE</t>
  </si>
  <si>
    <t>Test pass-nautique</t>
  </si>
  <si>
    <t>Grille de validation du test pratique</t>
  </si>
  <si>
    <t>Parcours Test Pass-Nautique</t>
  </si>
  <si>
    <t>Test effectué avec Brassière</t>
  </si>
  <si>
    <t>Test validé</t>
  </si>
  <si>
    <t>Effectuer un saut dans l’eau</t>
  </si>
  <si>
    <t>Flottaison sur le dos 5sec</t>
  </si>
  <si>
    <t>Surplace vertical 5sec</t>
  </si>
  <si>
    <t>20 mètres ventral</t>
  </si>
  <si>
    <t>Franchir une ligne d’eau ou un objet flottant</t>
  </si>
  <si>
    <r>
      <rPr>
        <b/>
        <sz val="22"/>
        <color theme="1"/>
        <rFont val="Calibri"/>
        <family val="2"/>
        <scheme val="minor"/>
      </rPr>
      <t>TEST PASS NAUTIQUE</t>
    </r>
    <r>
      <rPr>
        <sz val="22"/>
        <color theme="1"/>
        <rFont val="Calibri"/>
        <family val="2"/>
        <scheme val="minor"/>
      </rPr>
      <t xml:space="preserve">
 </t>
    </r>
  </si>
  <si>
    <r>
      <rPr>
        <b/>
        <sz val="22"/>
        <color theme="1"/>
        <rFont val="Calibri"/>
        <family val="2"/>
        <scheme val="minor"/>
      </rPr>
      <t xml:space="preserve">         TEST PASS NAUTIQUE</t>
    </r>
    <r>
      <rPr>
        <sz val="22"/>
        <color theme="1"/>
        <rFont val="Calibri"/>
        <family val="2"/>
        <scheme val="minor"/>
      </rPr>
      <t xml:space="preserve">
 </t>
    </r>
  </si>
  <si>
    <t>Nom du MNS</t>
  </si>
  <si>
    <t>Signature</t>
  </si>
  <si>
    <t>PARCOURS TEST PASS NAUTIQUE</t>
  </si>
  <si>
    <t xml:space="preserve"> Réalisation en continuité, sans reprise d’appuis solides les différentes compétences: Effectuer un saut dans l’eau, flotter sur le dos 5 sec, effectuer un surplace vertical 5 sec, se déplacer 20 mètres en position ventrale, franchir une ligne d’eau ou un objet flottant</t>
  </si>
  <si>
    <t>Test Pass Nautique Validé</t>
  </si>
  <si>
    <t>Test Pass Nautique Non Validé</t>
  </si>
  <si>
    <t>MNS validant les tests</t>
  </si>
  <si>
    <t>Agglomération</t>
  </si>
  <si>
    <t>Piscine</t>
  </si>
  <si>
    <t>Piscine:</t>
  </si>
  <si>
    <t>Agglomération:</t>
  </si>
  <si>
    <t>PARTIE STRUCTURE PISCINE</t>
  </si>
  <si>
    <t xml:space="preserve">Validé par </t>
  </si>
  <si>
    <t>et l'enseignant</t>
  </si>
  <si>
    <t>Nom de l'enseignant</t>
  </si>
  <si>
    <t>Noms</t>
  </si>
  <si>
    <t>Prénoms</t>
  </si>
  <si>
    <t>Liste des élèves qui ont validé le Test pass-nautique</t>
  </si>
  <si>
    <t>Grille de validation du test pratique - Indiquer 1 dans la colonne du parcours quand le Test est validé et 0 si il n'est pas validé</t>
  </si>
  <si>
    <t>Fichier pour les évaluations départementales de natation                                                   CE2-CM1-CM2</t>
  </si>
  <si>
    <t>Les étapes et l'ASNS                                   CE2, CM1, CM2</t>
  </si>
  <si>
    <t>LES ETAPES ET L'ATTESTATION DU SAVOIR NAGER EN SECURITE</t>
  </si>
  <si>
    <t>Dates de naissance</t>
  </si>
  <si>
    <t>Signature MNS</t>
  </si>
  <si>
    <t>Signature Enseignant</t>
  </si>
  <si>
    <t>ASNS validé</t>
  </si>
  <si>
    <t>Total élèves ASNS</t>
  </si>
  <si>
    <t>% élèves</t>
  </si>
  <si>
    <t>Validation</t>
  </si>
  <si>
    <t>Avec Brassière de sécurité</t>
  </si>
  <si>
    <t>Sans Brassière de sécurite</t>
  </si>
  <si>
    <t>Signature enseignant</t>
  </si>
  <si>
    <t>Elèves dispensés</t>
  </si>
  <si>
    <t>Elèves absents</t>
  </si>
  <si>
    <t>Dispensé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</si>
</sst>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#\ ##\ ##\ ##\ ##"/>
  </numFmts>
  <fonts count="3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name val="Calibri"/>
      <family val="2"/>
      <charset val="1"/>
    </font>
    <font>
      <b/>
      <sz val="12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2"/>
      <color rgb="FF0000FF"/>
      <name val="Calibri"/>
      <family val="2"/>
      <charset val="1"/>
    </font>
    <font>
      <sz val="10"/>
      <name val="Arial"/>
      <family val="2"/>
      <charset val="1"/>
    </font>
    <font>
      <b/>
      <sz val="10"/>
      <color rgb="FFFF0000"/>
      <name val="Arial"/>
      <family val="2"/>
      <charset val="1"/>
    </font>
    <font>
      <b/>
      <sz val="12"/>
      <color rgb="FFFF0000"/>
      <name val="Calibri"/>
      <family val="2"/>
      <charset val="1"/>
    </font>
    <font>
      <sz val="12"/>
      <name val="Times New Roman"/>
      <family val="1"/>
      <charset val="1"/>
    </font>
    <font>
      <sz val="12"/>
      <color rgb="FFFF0000"/>
      <name val="Calibri"/>
      <family val="2"/>
      <charset val="1"/>
    </font>
    <font>
      <strike/>
      <sz val="12"/>
      <color rgb="FFFF0000"/>
      <name val="Calibri"/>
      <family val="2"/>
      <charset val="1"/>
    </font>
    <font>
      <b/>
      <strike/>
      <sz val="12"/>
      <color rgb="FFFF0000"/>
      <name val="Calibri"/>
      <family val="2"/>
      <charset val="1"/>
    </font>
    <font>
      <strike/>
      <sz val="10"/>
      <color rgb="FFFF0000"/>
      <name val="Arial"/>
      <family val="2"/>
      <charset val="1"/>
    </font>
    <font>
      <b/>
      <sz val="14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FF"/>
        <bgColor rgb="FFF0F0F4"/>
      </patternFill>
    </fill>
    <fill>
      <patternFill patternType="solid">
        <fgColor rgb="FFD6DCE5"/>
        <bgColor rgb="FFCAC9D9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rgb="FFF0F0F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auto="1"/>
      </patternFill>
    </fill>
    <fill>
      <patternFill patternType="solid">
        <fgColor theme="5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6">
    <xf numFmtId="0" fontId="0" fillId="0" borderId="0"/>
    <xf numFmtId="0" fontId="11" fillId="0" borderId="0"/>
    <xf numFmtId="0" fontId="12" fillId="0" borderId="0"/>
    <xf numFmtId="0" fontId="14" fillId="0" borderId="0"/>
    <xf numFmtId="0" fontId="17" fillId="0" borderId="0"/>
    <xf numFmtId="9" fontId="30" fillId="0" borderId="0" applyFont="0" applyFill="0" applyBorder="0" applyAlignment="0" applyProtection="0"/>
  </cellStyleXfs>
  <cellXfs count="441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center"/>
    </xf>
    <xf numFmtId="0" fontId="0" fillId="0" borderId="21" xfId="0" applyBorder="1" applyAlignment="1" applyProtection="1">
      <alignment horizontal="center" vertical="center" shrinkToFit="1"/>
      <protection hidden="1"/>
    </xf>
    <xf numFmtId="0" fontId="1" fillId="8" borderId="0" xfId="0" applyFont="1" applyFill="1" applyAlignment="1" applyProtection="1">
      <alignment horizontal="center" vertical="center"/>
      <protection hidden="1"/>
    </xf>
    <xf numFmtId="0" fontId="1" fillId="8" borderId="0" xfId="0" applyFont="1" applyFill="1" applyAlignment="1" applyProtection="1">
      <alignment vertical="center" shrinkToFit="1"/>
      <protection locked="0"/>
    </xf>
    <xf numFmtId="0" fontId="0" fillId="8" borderId="0" xfId="0" applyFill="1" applyAlignment="1" applyProtection="1">
      <alignment vertical="center" shrinkToFit="1"/>
      <protection locked="0"/>
    </xf>
    <xf numFmtId="0" fontId="0" fillId="10" borderId="0" xfId="0" applyFill="1" applyAlignment="1" applyProtection="1">
      <alignment horizontal="left" vertical="center" shrinkToFit="1"/>
      <protection locked="0"/>
    </xf>
    <xf numFmtId="0" fontId="1" fillId="4" borderId="14" xfId="0" applyFont="1" applyFill="1" applyBorder="1" applyAlignment="1" applyProtection="1">
      <alignment horizontal="center" vertical="center" wrapText="1"/>
      <protection hidden="1"/>
    </xf>
    <xf numFmtId="14" fontId="0" fillId="0" borderId="34" xfId="0" applyNumberFormat="1" applyBorder="1" applyAlignment="1" applyProtection="1">
      <alignment horizontal="center" vertical="center" shrinkToFit="1"/>
      <protection locked="0"/>
    </xf>
    <xf numFmtId="14" fontId="0" fillId="0" borderId="35" xfId="0" applyNumberFormat="1" applyBorder="1" applyAlignment="1" applyProtection="1">
      <alignment horizontal="center" vertical="center" shrinkToFit="1"/>
      <protection locked="0"/>
    </xf>
    <xf numFmtId="0" fontId="6" fillId="0" borderId="16" xfId="0" applyNumberFormat="1" applyFont="1" applyBorder="1" applyAlignment="1" applyProtection="1">
      <alignment horizontal="left" vertical="center" shrinkToFit="1"/>
      <protection hidden="1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left" vertical="center"/>
    </xf>
    <xf numFmtId="0" fontId="0" fillId="0" borderId="14" xfId="0" applyBorder="1" applyAlignment="1">
      <alignment vertical="center"/>
    </xf>
    <xf numFmtId="0" fontId="0" fillId="0" borderId="30" xfId="0" applyBorder="1" applyAlignment="1">
      <alignment vertical="center"/>
    </xf>
    <xf numFmtId="0" fontId="0" fillId="8" borderId="0" xfId="0" applyFill="1" applyBorder="1" applyAlignment="1">
      <alignment horizontal="left" vertical="center"/>
    </xf>
    <xf numFmtId="0" fontId="1" fillId="8" borderId="0" xfId="0" applyFont="1" applyFill="1" applyBorder="1" applyAlignment="1" applyProtection="1">
      <alignment vertical="center"/>
      <protection hidden="1"/>
    </xf>
    <xf numFmtId="0" fontId="0" fillId="8" borderId="0" xfId="0" applyFill="1" applyBorder="1" applyAlignment="1">
      <alignment vertical="top"/>
    </xf>
    <xf numFmtId="0" fontId="7" fillId="0" borderId="12" xfId="0" applyFont="1" applyBorder="1" applyAlignment="1" applyProtection="1">
      <alignment horizontal="center" vertical="center" wrapText="1"/>
      <protection hidden="1"/>
    </xf>
    <xf numFmtId="0" fontId="7" fillId="0" borderId="13" xfId="0" applyFont="1" applyBorder="1" applyAlignment="1" applyProtection="1">
      <alignment horizontal="center" vertical="center" wrapText="1"/>
      <protection hidden="1"/>
    </xf>
    <xf numFmtId="0" fontId="0" fillId="9" borderId="29" xfId="0" applyFill="1" applyBorder="1" applyAlignment="1">
      <alignment horizontal="left" vertical="top"/>
    </xf>
    <xf numFmtId="0" fontId="0" fillId="10" borderId="0" xfId="0" applyFill="1" applyAlignment="1">
      <alignment vertical="center"/>
    </xf>
    <xf numFmtId="0" fontId="1" fillId="11" borderId="2" xfId="0" applyFont="1" applyFill="1" applyBorder="1" applyAlignment="1" applyProtection="1">
      <alignment horizontal="center" vertical="center" wrapText="1"/>
      <protection hidden="1"/>
    </xf>
    <xf numFmtId="0" fontId="1" fillId="6" borderId="1" xfId="0" applyFont="1" applyFill="1" applyBorder="1" applyAlignment="1" applyProtection="1">
      <alignment horizontal="center" vertical="center" wrapText="1"/>
      <protection hidden="1"/>
    </xf>
    <xf numFmtId="0" fontId="5" fillId="0" borderId="14" xfId="0" applyFont="1" applyBorder="1" applyAlignment="1" applyProtection="1">
      <alignment horizontal="center" vertical="center" textRotation="90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5" fillId="0" borderId="12" xfId="0" applyFont="1" applyBorder="1" applyAlignment="1" applyProtection="1">
      <alignment horizontal="center" vertical="center" wrapText="1"/>
      <protection hidden="1"/>
    </xf>
    <xf numFmtId="0" fontId="4" fillId="0" borderId="0" xfId="0" applyFont="1" applyBorder="1" applyAlignment="1" applyProtection="1">
      <alignment horizontal="center" vertical="center" textRotation="90" wrapText="1"/>
      <protection hidden="1"/>
    </xf>
    <xf numFmtId="0" fontId="0" fillId="0" borderId="16" xfId="0" applyBorder="1" applyAlignment="1" applyProtection="1">
      <alignment horizontal="center" vertical="center" shrinkToFit="1"/>
      <protection locked="0"/>
    </xf>
    <xf numFmtId="0" fontId="0" fillId="0" borderId="33" xfId="0" applyBorder="1" applyAlignment="1" applyProtection="1">
      <alignment horizontal="center" vertical="center" shrinkToFit="1"/>
      <protection locked="0"/>
    </xf>
    <xf numFmtId="0" fontId="0" fillId="8" borderId="33" xfId="0" applyFill="1" applyBorder="1" applyAlignment="1" applyProtection="1">
      <alignment horizontal="center" vertical="center" shrinkToFit="1"/>
      <protection locked="0"/>
    </xf>
    <xf numFmtId="0" fontId="0" fillId="0" borderId="36" xfId="0" applyBorder="1" applyAlignment="1" applyProtection="1">
      <alignment horizontal="center" vertical="center" shrinkToFit="1"/>
      <protection locked="0"/>
    </xf>
    <xf numFmtId="14" fontId="0" fillId="0" borderId="31" xfId="0" applyNumberFormat="1" applyBorder="1" applyAlignment="1" applyProtection="1">
      <alignment horizontal="center" vertical="center" shrinkToFit="1"/>
      <protection locked="0"/>
    </xf>
    <xf numFmtId="0" fontId="5" fillId="0" borderId="14" xfId="0" applyFont="1" applyBorder="1" applyAlignment="1" applyProtection="1">
      <alignment horizontal="center" vertical="center" wrapText="1"/>
      <protection hidden="1"/>
    </xf>
    <xf numFmtId="0" fontId="0" fillId="8" borderId="0" xfId="0" applyFill="1" applyAlignment="1" applyProtection="1">
      <alignment horizontal="left" vertical="center" shrinkToFit="1"/>
      <protection locked="0"/>
    </xf>
    <xf numFmtId="0" fontId="1" fillId="0" borderId="12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1" fillId="10" borderId="0" xfId="0" applyFont="1" applyFill="1" applyBorder="1" applyAlignment="1" applyProtection="1">
      <alignment horizontal="center" vertical="center" shrinkToFit="1"/>
      <protection locked="0"/>
    </xf>
    <xf numFmtId="0" fontId="1" fillId="10" borderId="0" xfId="0" applyFont="1" applyFill="1" applyBorder="1" applyAlignment="1">
      <alignment horizontal="center" vertical="center" shrinkToFit="1"/>
    </xf>
    <xf numFmtId="0" fontId="1" fillId="0" borderId="37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7" borderId="37" xfId="0" applyFont="1" applyFill="1" applyBorder="1" applyAlignment="1">
      <alignment horizontal="center" vertical="center"/>
    </xf>
    <xf numFmtId="0" fontId="1" fillId="3" borderId="38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1" fillId="5" borderId="1" xfId="0" applyFont="1" applyFill="1" applyBorder="1" applyAlignment="1" applyProtection="1">
      <alignment horizontal="center" vertical="center" wrapText="1"/>
      <protection hidden="1"/>
    </xf>
    <xf numFmtId="0" fontId="9" fillId="13" borderId="0" xfId="0" applyFont="1" applyFill="1" applyAlignment="1">
      <alignment horizontal="center" vertical="center"/>
    </xf>
    <xf numFmtId="0" fontId="9" fillId="13" borderId="0" xfId="0" applyFont="1" applyFill="1" applyAlignment="1">
      <alignment vertical="center"/>
    </xf>
    <xf numFmtId="0" fontId="9" fillId="13" borderId="20" xfId="0" applyFont="1" applyFill="1" applyBorder="1" applyAlignment="1">
      <alignment vertical="center"/>
    </xf>
    <xf numFmtId="0" fontId="9" fillId="13" borderId="20" xfId="0" applyFont="1" applyFill="1" applyBorder="1" applyAlignment="1">
      <alignment horizontal="center" vertical="center"/>
    </xf>
    <xf numFmtId="164" fontId="9" fillId="13" borderId="0" xfId="0" applyNumberFormat="1" applyFont="1" applyFill="1" applyAlignment="1">
      <alignment horizontal="center" vertical="center"/>
    </xf>
    <xf numFmtId="0" fontId="9" fillId="13" borderId="0" xfId="0" applyFont="1" applyFill="1" applyAlignment="1">
      <alignment horizontal="left" vertical="center"/>
    </xf>
    <xf numFmtId="0" fontId="10" fillId="14" borderId="22" xfId="0" applyFont="1" applyFill="1" applyBorder="1" applyAlignment="1">
      <alignment horizontal="center" vertical="center" wrapText="1"/>
    </xf>
    <xf numFmtId="0" fontId="10" fillId="14" borderId="39" xfId="0" applyFont="1" applyFill="1" applyBorder="1" applyAlignment="1">
      <alignment horizontal="center" vertical="center" wrapText="1"/>
    </xf>
    <xf numFmtId="164" fontId="10" fillId="14" borderId="39" xfId="0" applyNumberFormat="1" applyFont="1" applyFill="1" applyBorder="1" applyAlignment="1">
      <alignment horizontal="center" vertical="center" wrapText="1"/>
    </xf>
    <xf numFmtId="0" fontId="10" fillId="14" borderId="39" xfId="0" applyFont="1" applyFill="1" applyBorder="1" applyAlignment="1">
      <alignment horizontal="center" vertical="center"/>
    </xf>
    <xf numFmtId="0" fontId="10" fillId="13" borderId="0" xfId="0" applyFont="1" applyFill="1" applyAlignment="1">
      <alignment horizontal="center" vertical="center" wrapText="1"/>
    </xf>
    <xf numFmtId="0" fontId="9" fillId="13" borderId="39" xfId="0" applyFont="1" applyFill="1" applyBorder="1" applyAlignment="1">
      <alignment horizontal="center" vertical="center"/>
    </xf>
    <xf numFmtId="0" fontId="9" fillId="13" borderId="39" xfId="0" applyFont="1" applyFill="1" applyBorder="1" applyAlignment="1">
      <alignment horizontal="left" vertical="center"/>
    </xf>
    <xf numFmtId="0" fontId="9" fillId="13" borderId="39" xfId="1" applyFont="1" applyFill="1" applyBorder="1" applyAlignment="1">
      <alignment horizontal="center" vertical="center"/>
    </xf>
    <xf numFmtId="0" fontId="10" fillId="0" borderId="39" xfId="1" applyFont="1" applyBorder="1" applyAlignment="1">
      <alignment horizontal="left" vertical="center"/>
    </xf>
    <xf numFmtId="0" fontId="9" fillId="13" borderId="39" xfId="1" applyFont="1" applyFill="1" applyBorder="1" applyAlignment="1">
      <alignment horizontal="left" vertical="center"/>
    </xf>
    <xf numFmtId="0" fontId="9" fillId="0" borderId="39" xfId="1" applyFont="1" applyBorder="1" applyAlignment="1">
      <alignment horizontal="left" vertical="center"/>
    </xf>
    <xf numFmtId="0" fontId="9" fillId="0" borderId="41" xfId="1" applyFont="1" applyBorder="1" applyAlignment="1">
      <alignment horizontal="left" vertical="center"/>
    </xf>
    <xf numFmtId="0" fontId="9" fillId="0" borderId="39" xfId="2" applyFont="1" applyBorder="1" applyAlignment="1">
      <alignment horizontal="left"/>
    </xf>
    <xf numFmtId="0" fontId="9" fillId="13" borderId="24" xfId="0" applyFont="1" applyFill="1" applyBorder="1" applyAlignment="1">
      <alignment horizontal="left" vertical="center"/>
    </xf>
    <xf numFmtId="0" fontId="10" fillId="13" borderId="39" xfId="0" applyFont="1" applyFill="1" applyBorder="1" applyAlignment="1">
      <alignment horizontal="left" vertical="center"/>
    </xf>
    <xf numFmtId="164" fontId="9" fillId="13" borderId="41" xfId="1" applyNumberFormat="1" applyFont="1" applyFill="1" applyBorder="1" applyAlignment="1">
      <alignment horizontal="left" vertical="center"/>
    </xf>
    <xf numFmtId="164" fontId="9" fillId="13" borderId="41" xfId="0" applyNumberFormat="1" applyFont="1" applyFill="1" applyBorder="1" applyAlignment="1">
      <alignment horizontal="left" vertical="center"/>
    </xf>
    <xf numFmtId="0" fontId="9" fillId="13" borderId="41" xfId="0" applyFont="1" applyFill="1" applyBorder="1" applyAlignment="1">
      <alignment horizontal="left" vertical="center"/>
    </xf>
    <xf numFmtId="0" fontId="13" fillId="13" borderId="39" xfId="0" applyFont="1" applyFill="1" applyBorder="1" applyAlignment="1">
      <alignment horizontal="center" vertical="center"/>
    </xf>
    <xf numFmtId="0" fontId="14" fillId="0" borderId="0" xfId="0" applyFont="1"/>
    <xf numFmtId="0" fontId="15" fillId="0" borderId="0" xfId="0" applyFont="1"/>
    <xf numFmtId="0" fontId="16" fillId="13" borderId="39" xfId="0" applyFont="1" applyFill="1" applyBorder="1" applyAlignment="1">
      <alignment horizontal="center" vertical="center"/>
    </xf>
    <xf numFmtId="0" fontId="16" fillId="13" borderId="39" xfId="0" applyFont="1" applyFill="1" applyBorder="1" applyAlignment="1">
      <alignment horizontal="left" vertical="center"/>
    </xf>
    <xf numFmtId="0" fontId="16" fillId="13" borderId="39" xfId="1" applyFont="1" applyFill="1" applyBorder="1" applyAlignment="1">
      <alignment horizontal="center" vertical="center"/>
    </xf>
    <xf numFmtId="0" fontId="16" fillId="0" borderId="39" xfId="1" applyFont="1" applyBorder="1" applyAlignment="1">
      <alignment horizontal="left" vertical="center"/>
    </xf>
    <xf numFmtId="0" fontId="16" fillId="13" borderId="39" xfId="1" applyFont="1" applyFill="1" applyBorder="1" applyAlignment="1">
      <alignment horizontal="left" vertical="center"/>
    </xf>
    <xf numFmtId="0" fontId="16" fillId="0" borderId="41" xfId="1" applyFont="1" applyBorder="1" applyAlignment="1">
      <alignment horizontal="left" vertical="center"/>
    </xf>
    <xf numFmtId="0" fontId="16" fillId="0" borderId="39" xfId="2" applyFont="1" applyBorder="1" applyAlignment="1">
      <alignment horizontal="left"/>
    </xf>
    <xf numFmtId="0" fontId="16" fillId="13" borderId="24" xfId="0" applyFont="1" applyFill="1" applyBorder="1" applyAlignment="1">
      <alignment horizontal="left" vertical="center"/>
    </xf>
    <xf numFmtId="0" fontId="0" fillId="0" borderId="39" xfId="0" applyBorder="1" applyAlignment="1">
      <alignment vertical="center"/>
    </xf>
    <xf numFmtId="0" fontId="9" fillId="13" borderId="39" xfId="3" applyFont="1" applyFill="1" applyBorder="1" applyAlignment="1">
      <alignment horizontal="left" vertical="center"/>
    </xf>
    <xf numFmtId="0" fontId="9" fillId="13" borderId="39" xfId="3" applyFont="1" applyFill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24" xfId="2" applyFont="1" applyBorder="1" applyAlignment="1">
      <alignment horizontal="left"/>
    </xf>
    <xf numFmtId="0" fontId="10" fillId="13" borderId="39" xfId="0" applyFont="1" applyFill="1" applyBorder="1" applyAlignment="1">
      <alignment horizontal="center" vertical="center"/>
    </xf>
    <xf numFmtId="0" fontId="10" fillId="13" borderId="39" xfId="1" applyFont="1" applyFill="1" applyBorder="1" applyAlignment="1">
      <alignment horizontal="left" vertical="center"/>
    </xf>
    <xf numFmtId="0" fontId="9" fillId="0" borderId="41" xfId="2" applyFont="1" applyBorder="1" applyAlignment="1">
      <alignment horizontal="left" vertical="center"/>
    </xf>
    <xf numFmtId="0" fontId="9" fillId="13" borderId="41" xfId="1" applyFont="1" applyFill="1" applyBorder="1" applyAlignment="1">
      <alignment horizontal="left" vertical="center"/>
    </xf>
    <xf numFmtId="164" fontId="16" fillId="13" borderId="41" xfId="0" applyNumberFormat="1" applyFont="1" applyFill="1" applyBorder="1" applyAlignment="1">
      <alignment horizontal="left" vertical="center"/>
    </xf>
    <xf numFmtId="0" fontId="10" fillId="0" borderId="39" xfId="4" applyFont="1" applyBorder="1" applyAlignment="1">
      <alignment horizontal="left" vertical="center"/>
    </xf>
    <xf numFmtId="0" fontId="9" fillId="0" borderId="39" xfId="2" applyFont="1" applyBorder="1" applyAlignment="1">
      <alignment horizontal="left" vertical="center"/>
    </xf>
    <xf numFmtId="0" fontId="18" fillId="0" borderId="41" xfId="1" applyFont="1" applyBorder="1" applyAlignment="1">
      <alignment horizontal="left" vertical="center"/>
    </xf>
    <xf numFmtId="0" fontId="9" fillId="13" borderId="39" xfId="0" applyFont="1" applyFill="1" applyBorder="1" applyAlignment="1">
      <alignment vertical="center"/>
    </xf>
    <xf numFmtId="0" fontId="10" fillId="13" borderId="39" xfId="1" applyFont="1" applyFill="1" applyBorder="1" applyAlignment="1">
      <alignment vertical="center"/>
    </xf>
    <xf numFmtId="0" fontId="9" fillId="13" borderId="39" xfId="1" applyFont="1" applyFill="1" applyBorder="1" applyAlignment="1">
      <alignment vertical="center"/>
    </xf>
    <xf numFmtId="0" fontId="9" fillId="0" borderId="41" xfId="1" applyFont="1" applyBorder="1" applyAlignment="1">
      <alignment horizontal="center" vertical="center"/>
    </xf>
    <xf numFmtId="0" fontId="9" fillId="13" borderId="41" xfId="0" applyFont="1" applyFill="1" applyBorder="1" applyAlignment="1">
      <alignment horizontal="center" vertical="center"/>
    </xf>
    <xf numFmtId="0" fontId="19" fillId="13" borderId="39" xfId="0" applyFont="1" applyFill="1" applyBorder="1" applyAlignment="1">
      <alignment horizontal="center" vertical="center"/>
    </xf>
    <xf numFmtId="0" fontId="19" fillId="13" borderId="39" xfId="0" applyFont="1" applyFill="1" applyBorder="1" applyAlignment="1">
      <alignment horizontal="left" vertical="center"/>
    </xf>
    <xf numFmtId="0" fontId="19" fillId="13" borderId="39" xfId="1" applyFont="1" applyFill="1" applyBorder="1" applyAlignment="1">
      <alignment horizontal="center" vertical="center"/>
    </xf>
    <xf numFmtId="0" fontId="20" fillId="13" borderId="39" xfId="0" applyFont="1" applyFill="1" applyBorder="1" applyAlignment="1">
      <alignment horizontal="left" vertical="center"/>
    </xf>
    <xf numFmtId="0" fontId="19" fillId="13" borderId="39" xfId="1" applyFont="1" applyFill="1" applyBorder="1" applyAlignment="1">
      <alignment horizontal="left" vertical="center"/>
    </xf>
    <xf numFmtId="164" fontId="19" fillId="13" borderId="41" xfId="0" applyNumberFormat="1" applyFont="1" applyFill="1" applyBorder="1" applyAlignment="1">
      <alignment horizontal="left" vertical="center"/>
    </xf>
    <xf numFmtId="0" fontId="19" fillId="0" borderId="39" xfId="2" applyFont="1" applyBorder="1" applyAlignment="1">
      <alignment horizontal="left"/>
    </xf>
    <xf numFmtId="0" fontId="19" fillId="13" borderId="24" xfId="0" applyFont="1" applyFill="1" applyBorder="1" applyAlignment="1">
      <alignment horizontal="left" vertical="center"/>
    </xf>
    <xf numFmtId="0" fontId="21" fillId="0" borderId="0" xfId="0" applyFont="1"/>
    <xf numFmtId="0" fontId="10" fillId="13" borderId="41" xfId="1" applyFont="1" applyFill="1" applyBorder="1" applyAlignment="1">
      <alignment horizontal="left" vertical="center"/>
    </xf>
    <xf numFmtId="164" fontId="9" fillId="13" borderId="0" xfId="1" applyNumberFormat="1" applyFont="1" applyFill="1" applyAlignment="1">
      <alignment horizontal="left" vertical="center"/>
    </xf>
    <xf numFmtId="0" fontId="9" fillId="0" borderId="41" xfId="0" applyFont="1" applyBorder="1"/>
    <xf numFmtId="0" fontId="9" fillId="0" borderId="39" xfId="1" applyFont="1" applyBorder="1" applyAlignment="1">
      <alignment horizontal="center" vertical="center"/>
    </xf>
    <xf numFmtId="0" fontId="10" fillId="13" borderId="39" xfId="1" applyFont="1" applyFill="1" applyBorder="1" applyAlignment="1">
      <alignment horizontal="left" vertical="center" wrapText="1"/>
    </xf>
    <xf numFmtId="0" fontId="14" fillId="0" borderId="0" xfId="0" applyFont="1" applyAlignment="1">
      <alignment vertical="center"/>
    </xf>
    <xf numFmtId="0" fontId="10" fillId="13" borderId="39" xfId="0" applyFont="1" applyFill="1" applyBorder="1" applyAlignment="1">
      <alignment vertical="center"/>
    </xf>
    <xf numFmtId="164" fontId="9" fillId="13" borderId="41" xfId="0" applyNumberFormat="1" applyFont="1" applyFill="1" applyBorder="1" applyAlignment="1">
      <alignment horizontal="center" vertical="center"/>
    </xf>
    <xf numFmtId="164" fontId="9" fillId="13" borderId="41" xfId="0" applyNumberFormat="1" applyFont="1" applyFill="1" applyBorder="1" applyAlignment="1">
      <alignment vertical="center"/>
    </xf>
    <xf numFmtId="0" fontId="9" fillId="13" borderId="39" xfId="0" applyFont="1" applyFill="1" applyBorder="1" applyAlignment="1">
      <alignment horizontal="center" vertical="center" wrapText="1"/>
    </xf>
    <xf numFmtId="0" fontId="9" fillId="13" borderId="42" xfId="0" applyFont="1" applyFill="1" applyBorder="1" applyAlignment="1">
      <alignment horizontal="center" vertical="center"/>
    </xf>
    <xf numFmtId="0" fontId="9" fillId="13" borderId="42" xfId="0" applyFont="1" applyFill="1" applyBorder="1" applyAlignment="1">
      <alignment vertical="center"/>
    </xf>
    <xf numFmtId="0" fontId="10" fillId="13" borderId="42" xfId="0" applyFont="1" applyFill="1" applyBorder="1" applyAlignment="1">
      <alignment vertical="center"/>
    </xf>
    <xf numFmtId="164" fontId="9" fillId="13" borderId="43" xfId="0" applyNumberFormat="1" applyFont="1" applyFill="1" applyBorder="1" applyAlignment="1">
      <alignment vertical="center"/>
    </xf>
    <xf numFmtId="164" fontId="9" fillId="13" borderId="39" xfId="0" applyNumberFormat="1" applyFont="1" applyFill="1" applyBorder="1" applyAlignment="1">
      <alignment vertical="center"/>
    </xf>
    <xf numFmtId="0" fontId="9" fillId="13" borderId="44" xfId="0" applyFont="1" applyFill="1" applyBorder="1" applyAlignment="1">
      <alignment vertical="center"/>
    </xf>
    <xf numFmtId="0" fontId="22" fillId="0" borderId="0" xfId="0" applyFont="1" applyAlignment="1">
      <alignment horizontal="center" vertical="center"/>
    </xf>
    <xf numFmtId="0" fontId="24" fillId="2" borderId="10" xfId="0" applyFont="1" applyFill="1" applyBorder="1" applyAlignment="1">
      <alignment horizontal="left" vertical="center"/>
    </xf>
    <xf numFmtId="0" fontId="24" fillId="2" borderId="1" xfId="0" applyFont="1" applyFill="1" applyBorder="1" applyAlignment="1">
      <alignment horizontal="left" vertical="center"/>
    </xf>
    <xf numFmtId="0" fontId="24" fillId="0" borderId="14" xfId="0" applyFont="1" applyBorder="1" applyAlignment="1">
      <alignment horizontal="left" vertical="center"/>
    </xf>
    <xf numFmtId="0" fontId="24" fillId="0" borderId="30" xfId="0" applyFont="1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8" xfId="0" applyBorder="1" applyAlignment="1" applyProtection="1">
      <alignment horizontal="center" vertical="center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0" fontId="0" fillId="8" borderId="14" xfId="0" applyFill="1" applyBorder="1" applyAlignment="1">
      <alignment horizontal="left" vertical="center"/>
    </xf>
    <xf numFmtId="0" fontId="0" fillId="8" borderId="1" xfId="0" applyFill="1" applyBorder="1" applyAlignment="1">
      <alignment horizontal="left" vertical="center"/>
    </xf>
    <xf numFmtId="0" fontId="0" fillId="8" borderId="3" xfId="0" applyFill="1" applyBorder="1" applyAlignment="1">
      <alignment vertical="center"/>
    </xf>
    <xf numFmtId="0" fontId="0" fillId="8" borderId="14" xfId="0" applyFill="1" applyBorder="1" applyAlignment="1">
      <alignment vertical="center"/>
    </xf>
    <xf numFmtId="0" fontId="0" fillId="0" borderId="16" xfId="0" applyBorder="1" applyAlignment="1" applyProtection="1">
      <alignment horizontal="left" vertical="center" shrinkToFit="1"/>
    </xf>
    <xf numFmtId="0" fontId="3" fillId="5" borderId="10" xfId="0" applyFont="1" applyFill="1" applyBorder="1" applyAlignment="1" applyProtection="1">
      <alignment horizontal="center" vertical="center" wrapText="1"/>
    </xf>
    <xf numFmtId="0" fontId="3" fillId="6" borderId="10" xfId="0" applyFont="1" applyFill="1" applyBorder="1" applyAlignment="1" applyProtection="1">
      <alignment horizontal="center" vertical="center" wrapText="1"/>
    </xf>
    <xf numFmtId="0" fontId="3" fillId="7" borderId="30" xfId="0" applyFont="1" applyFill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 vertical="center" wrapText="1"/>
    </xf>
    <xf numFmtId="0" fontId="5" fillId="0" borderId="14" xfId="0" applyFont="1" applyBorder="1" applyAlignment="1" applyProtection="1">
      <alignment horizontal="center" vertical="center" textRotation="90" wrapText="1"/>
    </xf>
    <xf numFmtId="0" fontId="5" fillId="0" borderId="12" xfId="0" applyFont="1" applyBorder="1" applyAlignment="1" applyProtection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</xf>
    <xf numFmtId="0" fontId="0" fillId="0" borderId="20" xfId="0" applyBorder="1" applyAlignment="1" applyProtection="1">
      <alignment horizontal="center" vertical="center" shrinkToFit="1"/>
      <protection locked="0"/>
    </xf>
    <xf numFmtId="0" fontId="0" fillId="0" borderId="24" xfId="0" applyBorder="1" applyAlignment="1" applyProtection="1">
      <alignment horizontal="center" vertical="center" shrinkToFit="1"/>
      <protection locked="0"/>
    </xf>
    <xf numFmtId="0" fontId="0" fillId="0" borderId="28" xfId="0" applyBorder="1" applyAlignment="1" applyProtection="1">
      <alignment horizontal="center" vertical="center" shrinkToFit="1"/>
      <protection locked="0"/>
    </xf>
    <xf numFmtId="0" fontId="6" fillId="0" borderId="16" xfId="0" applyNumberFormat="1" applyFont="1" applyBorder="1" applyAlignment="1" applyProtection="1">
      <alignment horizontal="left" vertical="center" shrinkToFit="1"/>
      <protection locked="0" hidden="1"/>
    </xf>
    <xf numFmtId="0" fontId="0" fillId="8" borderId="16" xfId="0" applyFill="1" applyBorder="1" applyAlignment="1" applyProtection="1">
      <alignment horizontal="center" vertical="center" shrinkToFit="1"/>
      <protection locked="0" hidden="1"/>
    </xf>
    <xf numFmtId="0" fontId="0" fillId="8" borderId="17" xfId="0" applyFill="1" applyBorder="1" applyAlignment="1" applyProtection="1">
      <alignment horizontal="center" vertical="center" shrinkToFit="1"/>
      <protection locked="0" hidden="1"/>
    </xf>
    <xf numFmtId="0" fontId="0" fillId="8" borderId="22" xfId="0" applyFill="1" applyBorder="1" applyAlignment="1" applyProtection="1">
      <alignment horizontal="center" vertical="center" shrinkToFit="1"/>
      <protection locked="0" hidden="1"/>
    </xf>
    <xf numFmtId="0" fontId="0" fillId="0" borderId="23" xfId="0" applyBorder="1" applyAlignment="1" applyProtection="1">
      <alignment horizontal="center" vertical="center" shrinkToFit="1"/>
      <protection locked="0" hidden="1"/>
    </xf>
    <xf numFmtId="0" fontId="0" fillId="0" borderId="33" xfId="0" applyBorder="1" applyAlignment="1" applyProtection="1">
      <alignment horizontal="center" vertical="center" shrinkToFit="1"/>
      <protection locked="0" hidden="1"/>
    </xf>
    <xf numFmtId="0" fontId="0" fillId="0" borderId="36" xfId="0" applyBorder="1" applyAlignment="1" applyProtection="1">
      <alignment horizontal="center" vertical="center" shrinkToFit="1"/>
      <protection locked="0" hidden="1"/>
    </xf>
    <xf numFmtId="0" fontId="0" fillId="0" borderId="34" xfId="0" applyBorder="1" applyAlignment="1" applyProtection="1">
      <alignment horizontal="center" vertical="center"/>
      <protection hidden="1"/>
    </xf>
    <xf numFmtId="0" fontId="0" fillId="0" borderId="32" xfId="0" applyBorder="1" applyAlignment="1" applyProtection="1">
      <alignment horizontal="center" vertical="center"/>
      <protection hidden="1"/>
    </xf>
    <xf numFmtId="0" fontId="0" fillId="5" borderId="40" xfId="0" applyFill="1" applyBorder="1" applyAlignment="1" applyProtection="1">
      <alignment horizontal="left" vertical="top"/>
      <protection locked="0"/>
    </xf>
    <xf numFmtId="0" fontId="0" fillId="5" borderId="29" xfId="0" applyFill="1" applyBorder="1" applyAlignment="1" applyProtection="1">
      <alignment horizontal="left" vertical="top"/>
      <protection locked="0"/>
    </xf>
    <xf numFmtId="0" fontId="0" fillId="5" borderId="14" xfId="0" applyFill="1" applyBorder="1" applyAlignment="1" applyProtection="1">
      <alignment horizontal="left" vertical="top"/>
      <protection locked="0"/>
    </xf>
    <xf numFmtId="0" fontId="0" fillId="9" borderId="14" xfId="0" applyFill="1" applyBorder="1" applyAlignment="1">
      <alignment horizontal="left" vertical="top"/>
    </xf>
    <xf numFmtId="0" fontId="0" fillId="15" borderId="23" xfId="0" applyFill="1" applyBorder="1" applyAlignment="1" applyProtection="1">
      <alignment horizontal="left" vertical="center"/>
      <protection locked="0"/>
    </xf>
    <xf numFmtId="0" fontId="0" fillId="15" borderId="25" xfId="0" applyFill="1" applyBorder="1" applyAlignment="1" applyProtection="1">
      <alignment horizontal="left" vertical="center"/>
      <protection locked="0"/>
    </xf>
    <xf numFmtId="0" fontId="0" fillId="15" borderId="45" xfId="0" applyFill="1" applyBorder="1" applyAlignment="1" applyProtection="1">
      <alignment horizontal="left" vertical="center"/>
      <protection locked="0"/>
    </xf>
    <xf numFmtId="0" fontId="7" fillId="0" borderId="1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15" borderId="21" xfId="0" applyFill="1" applyBorder="1" applyAlignment="1" applyProtection="1">
      <alignment horizontal="left" vertical="center"/>
      <protection locked="0"/>
    </xf>
    <xf numFmtId="0" fontId="0" fillId="15" borderId="41" xfId="0" applyFill="1" applyBorder="1" applyAlignment="1" applyProtection="1">
      <alignment horizontal="left" vertical="center"/>
      <protection locked="0"/>
    </xf>
    <xf numFmtId="0" fontId="0" fillId="15" borderId="46" xfId="0" applyFill="1" applyBorder="1" applyAlignment="1" applyProtection="1">
      <alignment horizontal="left" vertical="center"/>
      <protection locked="0"/>
    </xf>
    <xf numFmtId="0" fontId="0" fillId="15" borderId="39" xfId="0" applyFill="1" applyBorder="1"/>
    <xf numFmtId="0" fontId="7" fillId="0" borderId="3" xfId="0" applyFont="1" applyBorder="1" applyAlignment="1">
      <alignment horizontal="center" vertical="center"/>
    </xf>
    <xf numFmtId="0" fontId="0" fillId="0" borderId="29" xfId="0" applyBorder="1"/>
    <xf numFmtId="0" fontId="0" fillId="0" borderId="40" xfId="0" applyBorder="1"/>
    <xf numFmtId="0" fontId="2" fillId="0" borderId="7" xfId="0" applyFont="1" applyBorder="1" applyAlignment="1">
      <alignment vertical="top" wrapText="1"/>
    </xf>
    <xf numFmtId="0" fontId="2" fillId="0" borderId="0" xfId="0" applyFont="1" applyBorder="1" applyAlignment="1">
      <alignment vertical="top" wrapText="1"/>
    </xf>
    <xf numFmtId="0" fontId="2" fillId="0" borderId="10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2" fillId="0" borderId="0" xfId="0" applyFont="1" applyAlignment="1">
      <alignment vertical="center" wrapText="1"/>
    </xf>
    <xf numFmtId="0" fontId="5" fillId="0" borderId="1" xfId="0" applyFont="1" applyBorder="1" applyAlignment="1">
      <alignment horizontal="left" vertical="top"/>
    </xf>
    <xf numFmtId="0" fontId="0" fillId="9" borderId="1" xfId="0" applyFill="1" applyBorder="1" applyAlignment="1">
      <alignment vertical="top"/>
    </xf>
    <xf numFmtId="0" fontId="0" fillId="9" borderId="3" xfId="0" applyFill="1" applyBorder="1" applyAlignment="1">
      <alignment vertical="top"/>
    </xf>
    <xf numFmtId="0" fontId="5" fillId="0" borderId="7" xfId="0" applyFont="1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5" fillId="0" borderId="0" xfId="0" applyFont="1"/>
    <xf numFmtId="0" fontId="27" fillId="0" borderId="0" xfId="0" applyFont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1" fillId="17" borderId="54" xfId="0" applyFont="1" applyFill="1" applyBorder="1" applyAlignment="1">
      <alignment horizontal="center" vertical="center" wrapText="1"/>
    </xf>
    <xf numFmtId="0" fontId="1" fillId="11" borderId="55" xfId="0" applyFont="1" applyFill="1" applyBorder="1" applyAlignment="1">
      <alignment horizontal="center" vertical="center" wrapText="1"/>
    </xf>
    <xf numFmtId="0" fontId="1" fillId="0" borderId="55" xfId="0" applyFont="1" applyBorder="1" applyAlignment="1">
      <alignment horizontal="center" vertical="center" wrapText="1"/>
    </xf>
    <xf numFmtId="0" fontId="1" fillId="0" borderId="56" xfId="0" applyFont="1" applyBorder="1" applyAlignment="1">
      <alignment horizontal="center" vertical="center" wrapText="1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4" xfId="0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31" xfId="0" applyBorder="1"/>
    <xf numFmtId="0" fontId="0" fillId="0" borderId="35" xfId="0" applyBorder="1"/>
    <xf numFmtId="0" fontId="0" fillId="8" borderId="47" xfId="0" applyFill="1" applyBorder="1" applyAlignment="1" applyProtection="1">
      <alignment horizontal="center" vertical="center" shrinkToFit="1"/>
      <protection locked="0"/>
    </xf>
    <xf numFmtId="0" fontId="0" fillId="8" borderId="57" xfId="0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wrapText="1"/>
    </xf>
    <xf numFmtId="0" fontId="5" fillId="0" borderId="54" xfId="0" applyFont="1" applyBorder="1" applyAlignment="1" applyProtection="1">
      <alignment horizontal="center" vertical="center" wrapText="1"/>
    </xf>
    <xf numFmtId="0" fontId="0" fillId="8" borderId="48" xfId="0" applyFill="1" applyBorder="1" applyAlignment="1" applyProtection="1">
      <alignment horizontal="center" vertical="center" shrinkToFit="1"/>
      <protection locked="0"/>
    </xf>
    <xf numFmtId="0" fontId="0" fillId="0" borderId="58" xfId="0" applyBorder="1" applyAlignment="1" applyProtection="1">
      <alignment horizontal="center" vertical="center" shrinkToFit="1"/>
      <protection locked="0"/>
    </xf>
    <xf numFmtId="0" fontId="0" fillId="0" borderId="34" xfId="0" applyBorder="1" applyAlignment="1" applyProtection="1">
      <alignment horizontal="center" vertical="center" shrinkToFit="1"/>
      <protection locked="0"/>
    </xf>
    <xf numFmtId="0" fontId="0" fillId="0" borderId="35" xfId="0" applyBorder="1" applyAlignment="1" applyProtection="1">
      <alignment horizontal="center" vertical="center" shrinkToFit="1"/>
      <protection locked="0"/>
    </xf>
    <xf numFmtId="0" fontId="0" fillId="0" borderId="34" xfId="0" applyBorder="1"/>
    <xf numFmtId="0" fontId="3" fillId="8" borderId="1" xfId="0" applyFont="1" applyFill="1" applyBorder="1" applyAlignment="1" applyProtection="1">
      <alignment vertical="center" wrapText="1"/>
    </xf>
    <xf numFmtId="0" fontId="0" fillId="0" borderId="29" xfId="0" applyBorder="1" applyAlignment="1">
      <alignment horizontal="left" vertical="center"/>
    </xf>
    <xf numFmtId="0" fontId="0" fillId="0" borderId="1" xfId="0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0" fillId="8" borderId="0" xfId="0" applyFill="1" applyBorder="1" applyAlignment="1">
      <alignment horizontal="left" vertical="top"/>
    </xf>
    <xf numFmtId="0" fontId="0" fillId="0" borderId="60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8" borderId="0" xfId="0" applyFont="1" applyFill="1" applyBorder="1" applyAlignment="1">
      <alignment vertical="center"/>
    </xf>
    <xf numFmtId="0" fontId="0" fillId="0" borderId="0" xfId="0" applyBorder="1"/>
    <xf numFmtId="0" fontId="0" fillId="0" borderId="39" xfId="0" applyFont="1" applyBorder="1" applyAlignment="1">
      <alignment vertical="center"/>
    </xf>
    <xf numFmtId="0" fontId="0" fillId="0" borderId="29" xfId="0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>
      <alignment vertical="center"/>
    </xf>
    <xf numFmtId="0" fontId="0" fillId="0" borderId="42" xfId="0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14" fontId="0" fillId="15" borderId="22" xfId="0" applyNumberFormat="1" applyFill="1" applyBorder="1"/>
    <xf numFmtId="14" fontId="0" fillId="0" borderId="39" xfId="0" applyNumberFormat="1" applyBorder="1" applyAlignment="1">
      <alignment horizontal="center" vertical="center"/>
    </xf>
    <xf numFmtId="0" fontId="9" fillId="18" borderId="14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wrapText="1"/>
    </xf>
    <xf numFmtId="0" fontId="0" fillId="0" borderId="0" xfId="0" applyBorder="1" applyAlignment="1">
      <alignment horizontal="center" vertical="center"/>
    </xf>
    <xf numFmtId="0" fontId="28" fillId="0" borderId="39" xfId="0" applyFont="1" applyBorder="1" applyAlignment="1">
      <alignment horizontal="center" vertical="center" wrapText="1"/>
    </xf>
    <xf numFmtId="0" fontId="29" fillId="21" borderId="4" xfId="0" applyFont="1" applyFill="1" applyBorder="1" applyAlignment="1">
      <alignment vertical="center" wrapText="1"/>
    </xf>
    <xf numFmtId="0" fontId="29" fillId="21" borderId="7" xfId="0" applyFont="1" applyFill="1" applyBorder="1" applyAlignment="1">
      <alignment vertical="center" wrapText="1"/>
    </xf>
    <xf numFmtId="0" fontId="0" fillId="0" borderId="18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7" fillId="8" borderId="0" xfId="0" applyFont="1" applyFill="1" applyBorder="1" applyAlignment="1">
      <alignment horizontal="center" vertical="center"/>
    </xf>
    <xf numFmtId="0" fontId="0" fillId="0" borderId="39" xfId="0" applyBorder="1"/>
    <xf numFmtId="0" fontId="0" fillId="0" borderId="39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1" fillId="0" borderId="55" xfId="0" applyFont="1" applyBorder="1" applyAlignment="1">
      <alignment vertical="center"/>
    </xf>
    <xf numFmtId="14" fontId="0" fillId="0" borderId="0" xfId="0" applyNumberForma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4" fontId="0" fillId="0" borderId="42" xfId="0" applyNumberFormat="1" applyBorder="1" applyAlignment="1">
      <alignment horizontal="center" vertical="center"/>
    </xf>
    <xf numFmtId="0" fontId="0" fillId="0" borderId="42" xfId="0" applyBorder="1"/>
    <xf numFmtId="0" fontId="0" fillId="0" borderId="61" xfId="0" applyBorder="1" applyAlignment="1">
      <alignment horizontal="left" vertical="center"/>
    </xf>
    <xf numFmtId="0" fontId="28" fillId="0" borderId="39" xfId="0" applyFont="1" applyFill="1" applyBorder="1" applyAlignment="1">
      <alignment horizontal="center" vertical="center" wrapText="1"/>
    </xf>
    <xf numFmtId="14" fontId="0" fillId="0" borderId="55" xfId="0" applyNumberFormat="1" applyBorder="1" applyAlignment="1">
      <alignment horizontal="center" vertical="center"/>
    </xf>
    <xf numFmtId="0" fontId="1" fillId="0" borderId="56" xfId="0" applyFont="1" applyBorder="1" applyAlignment="1">
      <alignment vertical="center"/>
    </xf>
    <xf numFmtId="14" fontId="0" fillId="0" borderId="12" xfId="0" applyNumberFormat="1" applyBorder="1" applyAlignment="1">
      <alignment horizontal="center" vertical="center"/>
    </xf>
    <xf numFmtId="0" fontId="0" fillId="0" borderId="13" xfId="0" applyBorder="1"/>
    <xf numFmtId="0" fontId="0" fillId="0" borderId="6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9" borderId="12" xfId="0" applyFill="1" applyBorder="1" applyAlignment="1">
      <alignment horizontal="center" vertical="center"/>
    </xf>
    <xf numFmtId="14" fontId="0" fillId="17" borderId="54" xfId="0" applyNumberFormat="1" applyFill="1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1" fillId="0" borderId="17" xfId="0" applyFont="1" applyBorder="1" applyAlignment="1">
      <alignment vertical="center"/>
    </xf>
    <xf numFmtId="0" fontId="1" fillId="0" borderId="18" xfId="0" applyFont="1" applyBorder="1" applyAlignment="1">
      <alignment horizontal="left" vertical="center"/>
    </xf>
    <xf numFmtId="0" fontId="1" fillId="0" borderId="18" xfId="0" applyFont="1" applyBorder="1" applyAlignment="1">
      <alignment vertical="center"/>
    </xf>
    <xf numFmtId="0" fontId="1" fillId="0" borderId="19" xfId="0" applyFont="1" applyBorder="1" applyAlignment="1">
      <alignment horizontal="left" vertical="center"/>
    </xf>
    <xf numFmtId="0" fontId="1" fillId="0" borderId="25" xfId="0" applyFont="1" applyBorder="1" applyAlignment="1">
      <alignment vertical="center"/>
    </xf>
    <xf numFmtId="0" fontId="1" fillId="0" borderId="26" xfId="0" applyFont="1" applyBorder="1" applyAlignment="1">
      <alignment horizontal="left" vertical="center"/>
    </xf>
    <xf numFmtId="0" fontId="1" fillId="0" borderId="26" xfId="0" applyFont="1" applyBorder="1" applyAlignment="1">
      <alignment vertical="center"/>
    </xf>
    <xf numFmtId="0" fontId="1" fillId="0" borderId="27" xfId="0" applyFont="1" applyBorder="1" applyAlignment="1">
      <alignment horizontal="left" vertical="center"/>
    </xf>
    <xf numFmtId="0" fontId="28" fillId="0" borderId="0" xfId="0" applyFont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28" fillId="0" borderId="19" xfId="0" applyFont="1" applyBorder="1" applyAlignment="1">
      <alignment horizontal="center" vertical="center" wrapText="1"/>
    </xf>
    <xf numFmtId="0" fontId="1" fillId="0" borderId="29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17" borderId="55" xfId="0" applyFont="1" applyFill="1" applyBorder="1" applyAlignment="1">
      <alignment horizontal="center" vertical="center" wrapText="1"/>
    </xf>
    <xf numFmtId="0" fontId="1" fillId="11" borderId="63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9" fontId="0" fillId="0" borderId="35" xfId="5" applyFont="1" applyBorder="1"/>
    <xf numFmtId="0" fontId="31" fillId="0" borderId="0" xfId="0" applyFont="1"/>
    <xf numFmtId="0" fontId="1" fillId="17" borderId="31" xfId="0" applyFont="1" applyFill="1" applyBorder="1" applyAlignment="1">
      <alignment horizontal="center" vertical="center" wrapText="1"/>
    </xf>
    <xf numFmtId="0" fontId="29" fillId="20" borderId="4" xfId="0" applyFont="1" applyFill="1" applyBorder="1" applyAlignment="1">
      <alignment horizontal="center" vertical="center" wrapText="1"/>
    </xf>
    <xf numFmtId="0" fontId="29" fillId="20" borderId="5" xfId="0" applyFont="1" applyFill="1" applyBorder="1" applyAlignment="1">
      <alignment horizontal="center" vertical="center" wrapText="1"/>
    </xf>
    <xf numFmtId="0" fontId="29" fillId="20" borderId="6" xfId="0" applyFont="1" applyFill="1" applyBorder="1" applyAlignment="1">
      <alignment horizontal="center" vertical="center" wrapText="1"/>
    </xf>
    <xf numFmtId="0" fontId="29" fillId="20" borderId="10" xfId="0" applyFont="1" applyFill="1" applyBorder="1" applyAlignment="1">
      <alignment horizontal="center" vertical="center" wrapText="1"/>
    </xf>
    <xf numFmtId="0" fontId="29" fillId="20" borderId="11" xfId="0" applyFont="1" applyFill="1" applyBorder="1" applyAlignment="1">
      <alignment horizontal="center" vertical="center" wrapText="1"/>
    </xf>
    <xf numFmtId="0" fontId="29" fillId="20" borderId="9" xfId="0" applyFont="1" applyFill="1" applyBorder="1" applyAlignment="1">
      <alignment horizontal="center" vertical="center" wrapText="1"/>
    </xf>
    <xf numFmtId="0" fontId="23" fillId="22" borderId="1" xfId="0" applyFont="1" applyFill="1" applyBorder="1" applyAlignment="1">
      <alignment horizontal="center" vertical="center" wrapText="1"/>
    </xf>
    <xf numFmtId="0" fontId="23" fillId="22" borderId="2" xfId="0" applyFont="1" applyFill="1" applyBorder="1" applyAlignment="1">
      <alignment horizontal="center" vertical="center" wrapText="1"/>
    </xf>
    <xf numFmtId="0" fontId="23" fillId="22" borderId="3" xfId="0" applyFont="1" applyFill="1" applyBorder="1" applyAlignment="1">
      <alignment horizontal="center" vertical="center" wrapText="1"/>
    </xf>
    <xf numFmtId="0" fontId="23" fillId="5" borderId="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3" fillId="5" borderId="6" xfId="0" applyFont="1" applyFill="1" applyBorder="1" applyAlignment="1">
      <alignment horizontal="center" vertical="center"/>
    </xf>
    <xf numFmtId="0" fontId="23" fillId="5" borderId="7" xfId="0" applyFont="1" applyFill="1" applyBorder="1" applyAlignment="1">
      <alignment horizontal="center" vertical="center"/>
    </xf>
    <xf numFmtId="0" fontId="23" fillId="5" borderId="0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center" vertical="center"/>
    </xf>
    <xf numFmtId="0" fontId="23" fillId="5" borderId="10" xfId="0" applyFont="1" applyFill="1" applyBorder="1" applyAlignment="1">
      <alignment horizontal="center" vertical="center"/>
    </xf>
    <xf numFmtId="0" fontId="23" fillId="5" borderId="11" xfId="0" applyFont="1" applyFill="1" applyBorder="1" applyAlignment="1">
      <alignment horizontal="center" vertical="center"/>
    </xf>
    <xf numFmtId="0" fontId="23" fillId="5" borderId="9" xfId="0" applyFont="1" applyFill="1" applyBorder="1" applyAlignment="1">
      <alignment horizontal="center" vertical="center"/>
    </xf>
    <xf numFmtId="0" fontId="29" fillId="19" borderId="29" xfId="0" applyFont="1" applyFill="1" applyBorder="1" applyAlignment="1">
      <alignment horizontal="center" vertical="center"/>
    </xf>
    <xf numFmtId="0" fontId="29" fillId="19" borderId="40" xfId="0" applyFont="1" applyFill="1" applyBorder="1" applyAlignment="1">
      <alignment horizontal="center" vertical="center"/>
    </xf>
    <xf numFmtId="0" fontId="29" fillId="19" borderId="3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8" borderId="1" xfId="0" applyFont="1" applyFill="1" applyBorder="1" applyAlignment="1" applyProtection="1">
      <alignment horizontal="center" vertical="center" wrapText="1"/>
    </xf>
    <xf numFmtId="0" fontId="3" fillId="8" borderId="3" xfId="0" applyFont="1" applyFill="1" applyBorder="1" applyAlignment="1" applyProtection="1">
      <alignment horizontal="center" vertical="center" wrapText="1"/>
    </xf>
    <xf numFmtId="0" fontId="3" fillId="4" borderId="8" xfId="0" applyFont="1" applyFill="1" applyBorder="1" applyAlignment="1" applyProtection="1">
      <alignment horizontal="center" vertical="center" textRotation="90" wrapText="1"/>
    </xf>
    <xf numFmtId="0" fontId="3" fillId="4" borderId="9" xfId="0" applyFont="1" applyFill="1" applyBorder="1" applyAlignment="1" applyProtection="1">
      <alignment horizontal="center" vertical="center" textRotation="90" wrapText="1"/>
    </xf>
    <xf numFmtId="0" fontId="5" fillId="16" borderId="1" xfId="0" applyFont="1" applyFill="1" applyBorder="1" applyAlignment="1">
      <alignment horizontal="left" vertical="top"/>
    </xf>
    <xf numFmtId="0" fontId="5" fillId="16" borderId="2" xfId="0" applyFont="1" applyFill="1" applyBorder="1" applyAlignment="1">
      <alignment horizontal="left" vertical="top"/>
    </xf>
    <xf numFmtId="0" fontId="5" fillId="16" borderId="1" xfId="0" applyFont="1" applyFill="1" applyBorder="1" applyAlignment="1">
      <alignment horizontal="center" vertical="top"/>
    </xf>
    <xf numFmtId="0" fontId="5" fillId="16" borderId="2" xfId="0" applyFont="1" applyFill="1" applyBorder="1" applyAlignment="1">
      <alignment horizontal="center" vertical="top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0" fillId="0" borderId="19" xfId="0" applyBorder="1" applyAlignment="1" applyProtection="1">
      <alignment horizontal="center" vertical="center" wrapText="1"/>
      <protection hidden="1"/>
    </xf>
    <xf numFmtId="0" fontId="0" fillId="0" borderId="27" xfId="0" applyBorder="1" applyAlignment="1" applyProtection="1">
      <alignment horizontal="center" vertical="center" wrapText="1"/>
      <protection hidden="1"/>
    </xf>
    <xf numFmtId="0" fontId="1" fillId="7" borderId="4" xfId="0" applyFont="1" applyFill="1" applyBorder="1" applyAlignment="1" applyProtection="1">
      <alignment horizontal="center" vertical="center" wrapText="1"/>
      <protection hidden="1"/>
    </xf>
    <xf numFmtId="0" fontId="1" fillId="7" borderId="10" xfId="0" applyFont="1" applyFill="1" applyBorder="1" applyAlignment="1" applyProtection="1">
      <alignment horizontal="center" vertical="center" wrapText="1"/>
      <protection hidden="1"/>
    </xf>
    <xf numFmtId="0" fontId="1" fillId="11" borderId="1" xfId="0" applyFont="1" applyFill="1" applyBorder="1" applyAlignment="1" applyProtection="1">
      <alignment horizontal="center" vertical="center" wrapText="1"/>
      <protection hidden="1"/>
    </xf>
    <xf numFmtId="0" fontId="1" fillId="11" borderId="2" xfId="0" applyFont="1" applyFill="1" applyBorder="1" applyAlignment="1" applyProtection="1">
      <alignment horizontal="center" vertical="center" wrapText="1"/>
      <protection hidden="1"/>
    </xf>
    <xf numFmtId="0" fontId="1" fillId="11" borderId="3" xfId="0" applyFont="1" applyFill="1" applyBorder="1" applyAlignment="1" applyProtection="1">
      <alignment horizontal="center" vertical="center" wrapText="1"/>
      <protection hidden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" fillId="12" borderId="29" xfId="0" applyFont="1" applyFill="1" applyBorder="1" applyAlignment="1">
      <alignment horizontal="center" vertical="center" wrapText="1"/>
    </xf>
    <xf numFmtId="0" fontId="1" fillId="12" borderId="30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 applyProtection="1">
      <alignment horizontal="center" vertical="center" wrapText="1"/>
      <protection hidden="1"/>
    </xf>
    <xf numFmtId="0" fontId="1" fillId="7" borderId="2" xfId="0" applyFont="1" applyFill="1" applyBorder="1" applyAlignment="1" applyProtection="1">
      <alignment horizontal="center" vertical="center" wrapText="1"/>
      <protection hidden="1"/>
    </xf>
    <xf numFmtId="0" fontId="1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6" fillId="0" borderId="47" xfId="0" applyFont="1" applyBorder="1" applyAlignment="1">
      <alignment horizontal="center" vertical="center"/>
    </xf>
    <xf numFmtId="0" fontId="26" fillId="0" borderId="39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textRotation="90" wrapText="1"/>
    </xf>
    <xf numFmtId="0" fontId="1" fillId="0" borderId="40" xfId="0" applyFont="1" applyBorder="1" applyAlignment="1">
      <alignment horizontal="center" vertical="center" textRotation="90" wrapText="1"/>
    </xf>
    <xf numFmtId="0" fontId="1" fillId="0" borderId="30" xfId="0" applyFont="1" applyBorder="1" applyAlignment="1">
      <alignment horizontal="center" vertical="center" textRotation="90" wrapText="1"/>
    </xf>
    <xf numFmtId="0" fontId="24" fillId="15" borderId="4" xfId="0" applyFont="1" applyFill="1" applyBorder="1" applyAlignment="1">
      <alignment horizontal="center" vertical="center" wrapText="1"/>
    </xf>
    <xf numFmtId="0" fontId="3" fillId="15" borderId="5" xfId="0" applyFont="1" applyFill="1" applyBorder="1" applyAlignment="1">
      <alignment horizontal="center" vertical="center" wrapText="1"/>
    </xf>
    <xf numFmtId="0" fontId="3" fillId="15" borderId="6" xfId="0" applyFont="1" applyFill="1" applyBorder="1" applyAlignment="1">
      <alignment horizontal="center" vertical="center" wrapText="1"/>
    </xf>
    <xf numFmtId="0" fontId="3" fillId="15" borderId="7" xfId="0" applyFont="1" applyFill="1" applyBorder="1" applyAlignment="1">
      <alignment horizontal="center" vertical="center" wrapText="1"/>
    </xf>
    <xf numFmtId="0" fontId="3" fillId="15" borderId="0" xfId="0" applyFont="1" applyFill="1" applyAlignment="1">
      <alignment horizontal="center" vertical="center" wrapText="1"/>
    </xf>
    <xf numFmtId="0" fontId="3" fillId="15" borderId="8" xfId="0" applyFont="1" applyFill="1" applyBorder="1" applyAlignment="1">
      <alignment horizontal="center" vertical="center" wrapText="1"/>
    </xf>
    <xf numFmtId="0" fontId="3" fillId="15" borderId="10" xfId="0" applyFont="1" applyFill="1" applyBorder="1" applyAlignment="1">
      <alignment horizontal="center" vertical="center" wrapText="1"/>
    </xf>
    <xf numFmtId="0" fontId="3" fillId="15" borderId="11" xfId="0" applyFont="1" applyFill="1" applyBorder="1" applyAlignment="1">
      <alignment horizontal="center" vertical="center" wrapText="1"/>
    </xf>
    <xf numFmtId="0" fontId="3" fillId="15" borderId="9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textRotation="90" wrapText="1"/>
    </xf>
    <xf numFmtId="0" fontId="3" fillId="0" borderId="7" xfId="0" applyFont="1" applyBorder="1" applyAlignment="1">
      <alignment horizontal="center" vertical="center" textRotation="90" wrapText="1"/>
    </xf>
    <xf numFmtId="0" fontId="3" fillId="0" borderId="10" xfId="0" applyFont="1" applyBorder="1" applyAlignment="1">
      <alignment horizontal="center" vertical="center" textRotation="90" wrapText="1"/>
    </xf>
    <xf numFmtId="0" fontId="28" fillId="0" borderId="29" xfId="0" applyFont="1" applyBorder="1" applyAlignment="1">
      <alignment horizontal="center" vertical="center" textRotation="90"/>
    </xf>
    <xf numFmtId="0" fontId="28" fillId="0" borderId="40" xfId="0" applyFont="1" applyBorder="1" applyAlignment="1">
      <alignment horizontal="center" vertical="center" textRotation="90"/>
    </xf>
    <xf numFmtId="0" fontId="28" fillId="0" borderId="30" xfId="0" applyFont="1" applyBorder="1" applyAlignment="1">
      <alignment horizontal="center" vertical="center" textRotation="90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0" fillId="0" borderId="51" xfId="0" applyBorder="1" applyAlignment="1" applyProtection="1">
      <alignment horizontal="center" vertical="center" wrapText="1"/>
      <protection locked="0"/>
    </xf>
    <xf numFmtId="0" fontId="0" fillId="0" borderId="52" xfId="0" applyBorder="1" applyAlignment="1" applyProtection="1">
      <alignment horizontal="center" vertical="center" wrapText="1"/>
      <protection locked="0"/>
    </xf>
    <xf numFmtId="0" fontId="0" fillId="0" borderId="48" xfId="0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54" xfId="0" applyBorder="1" applyAlignment="1" applyProtection="1">
      <alignment horizontal="center" vertical="center" wrapText="1"/>
      <protection locked="0"/>
    </xf>
    <xf numFmtId="0" fontId="1" fillId="17" borderId="29" xfId="0" applyFont="1" applyFill="1" applyBorder="1" applyAlignment="1">
      <alignment horizontal="center" vertical="center"/>
    </xf>
    <xf numFmtId="0" fontId="1" fillId="17" borderId="30" xfId="0" applyFont="1" applyFill="1" applyBorder="1" applyAlignment="1">
      <alignment horizontal="center" vertical="center"/>
    </xf>
    <xf numFmtId="0" fontId="1" fillId="11" borderId="29" xfId="0" applyFont="1" applyFill="1" applyBorder="1" applyAlignment="1">
      <alignment horizontal="center" vertical="center"/>
    </xf>
    <xf numFmtId="0" fontId="1" fillId="11" borderId="30" xfId="0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" fillId="16" borderId="4" xfId="0" applyFont="1" applyFill="1" applyBorder="1" applyAlignment="1">
      <alignment horizontal="center" vertical="center" wrapText="1"/>
    </xf>
    <xf numFmtId="0" fontId="1" fillId="16" borderId="6" xfId="0" applyFont="1" applyFill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 textRotation="90"/>
    </xf>
    <xf numFmtId="0" fontId="1" fillId="0" borderId="40" xfId="0" applyFont="1" applyBorder="1" applyAlignment="1">
      <alignment horizontal="center" vertical="center" textRotation="90"/>
    </xf>
    <xf numFmtId="0" fontId="1" fillId="0" borderId="30" xfId="0" applyFont="1" applyBorder="1" applyAlignment="1">
      <alignment horizontal="center" vertical="center" textRotation="90"/>
    </xf>
    <xf numFmtId="0" fontId="0" fillId="9" borderId="1" xfId="0" applyFill="1" applyBorder="1" applyAlignment="1">
      <alignment horizontal="center" vertical="top"/>
    </xf>
    <xf numFmtId="0" fontId="0" fillId="9" borderId="3" xfId="0" applyFill="1" applyBorder="1" applyAlignment="1">
      <alignment horizontal="center" vertical="top"/>
    </xf>
    <xf numFmtId="0" fontId="27" fillId="0" borderId="3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17" borderId="4" xfId="0" applyFont="1" applyFill="1" applyBorder="1" applyAlignment="1">
      <alignment horizontal="center" vertical="center"/>
    </xf>
    <xf numFmtId="0" fontId="7" fillId="17" borderId="5" xfId="0" applyFont="1" applyFill="1" applyBorder="1" applyAlignment="1">
      <alignment horizontal="center" vertical="center"/>
    </xf>
    <xf numFmtId="0" fontId="7" fillId="17" borderId="6" xfId="0" applyFont="1" applyFill="1" applyBorder="1" applyAlignment="1">
      <alignment horizontal="center" vertical="center"/>
    </xf>
    <xf numFmtId="0" fontId="7" fillId="17" borderId="7" xfId="0" applyFont="1" applyFill="1" applyBorder="1" applyAlignment="1">
      <alignment horizontal="center" vertical="center"/>
    </xf>
    <xf numFmtId="0" fontId="7" fillId="17" borderId="0" xfId="0" applyFont="1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/>
    </xf>
    <xf numFmtId="0" fontId="7" fillId="17" borderId="10" xfId="0" applyFont="1" applyFill="1" applyBorder="1" applyAlignment="1">
      <alignment horizontal="center" vertical="center"/>
    </xf>
    <xf numFmtId="0" fontId="7" fillId="17" borderId="11" xfId="0" applyFont="1" applyFill="1" applyBorder="1" applyAlignment="1">
      <alignment horizontal="center" vertical="center"/>
    </xf>
    <xf numFmtId="0" fontId="7" fillId="17" borderId="9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16" borderId="62" xfId="0" applyFont="1" applyFill="1" applyBorder="1" applyAlignment="1">
      <alignment horizontal="center" vertical="center" wrapText="1"/>
    </xf>
    <xf numFmtId="0" fontId="1" fillId="16" borderId="55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0" fillId="13" borderId="14" xfId="0" applyFont="1" applyFill="1" applyBorder="1" applyAlignment="1">
      <alignment horizontal="center" vertical="center"/>
    </xf>
    <xf numFmtId="0" fontId="9" fillId="13" borderId="20" xfId="0" applyFont="1" applyFill="1" applyBorder="1" applyAlignment="1">
      <alignment horizontal="center" vertical="center"/>
    </xf>
    <xf numFmtId="0" fontId="9" fillId="13" borderId="20" xfId="0" applyFont="1" applyFill="1" applyBorder="1" applyAlignment="1">
      <alignment horizontal="right" vertical="center"/>
    </xf>
  </cellXfs>
  <cellStyles count="6">
    <cellStyle name="Normal" xfId="0" builtinId="0"/>
    <cellStyle name="Normal 2" xfId="3" xr:uid="{15BFC9BA-B109-4123-B8F5-9E29C24EEF55}"/>
    <cellStyle name="Normal 4 2 2" xfId="1" xr:uid="{E914A8E3-B819-46B7-ACE6-B40B7037C2D6}"/>
    <cellStyle name="Normal 5 3" xfId="2" xr:uid="{E9700AC0-5FEA-4C3F-A0D1-8F7726374D74}"/>
    <cellStyle name="Normal_Prev2001ien" xfId="4" xr:uid="{A3F85348-E78E-4D22-AC8D-C4F3066E3312}"/>
    <cellStyle name="Pourcentage" xfId="5" builtinId="5"/>
  </cellStyles>
  <dxfs count="28"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CCCC"/>
        </patternFill>
      </fill>
    </dxf>
    <dxf>
      <fill>
        <patternFill>
          <bgColor rgb="FFCCFFCC"/>
        </patternFill>
      </fill>
    </dxf>
    <dxf>
      <font>
        <color theme="9" tint="-0.24994659260841701"/>
      </font>
    </dxf>
    <dxf>
      <font>
        <color rgb="FFFF0000"/>
      </font>
    </dxf>
    <dxf>
      <font>
        <color rgb="FF00B050"/>
      </font>
    </dxf>
    <dxf>
      <fill>
        <patternFill>
          <bgColor theme="9" tint="0.79998168889431442"/>
        </patternFill>
      </fill>
    </dxf>
    <dxf>
      <fill>
        <patternFill>
          <bgColor rgb="FFFFCCCC"/>
        </patternFill>
      </fill>
    </dxf>
    <dxf>
      <fill>
        <patternFill>
          <bgColor rgb="FFCCFFCC"/>
        </patternFill>
      </fill>
    </dxf>
    <dxf>
      <fill>
        <patternFill>
          <bgColor rgb="FFFFCCCC"/>
        </patternFill>
      </fill>
    </dxf>
    <dxf>
      <fill>
        <patternFill>
          <bgColor rgb="FFCCFFCC"/>
        </patternFill>
      </fill>
    </dxf>
    <dxf>
      <fill>
        <patternFill>
          <bgColor rgb="FFFFCCCC"/>
        </patternFill>
      </fill>
    </dxf>
    <dxf>
      <fill>
        <patternFill>
          <bgColor rgb="FFCCFFCC"/>
        </patternFill>
      </fill>
    </dxf>
    <dxf>
      <fill>
        <patternFill>
          <bgColor rgb="FFFFCCCC"/>
        </patternFill>
      </fill>
    </dxf>
    <dxf>
      <fill>
        <patternFill>
          <bgColor rgb="FFCCFFCC"/>
        </patternFill>
      </fill>
    </dxf>
    <dxf>
      <fill>
        <patternFill>
          <bgColor rgb="FFFFCCCC"/>
        </patternFill>
      </fill>
    </dxf>
    <dxf>
      <fill>
        <patternFill>
          <bgColor rgb="FFCCFFCC"/>
        </patternFill>
      </fill>
    </dxf>
    <dxf>
      <font>
        <color theme="9" tint="-0.24994659260841701"/>
      </font>
    </dxf>
    <dxf>
      <font>
        <color rgb="FFFF0000"/>
      </font>
    </dxf>
    <dxf>
      <font>
        <color rgb="FF00B050"/>
      </font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youtube.com/watch?v=r_iz_8MdFgo" TargetMode="External"/><Relationship Id="rId13" Type="http://schemas.openxmlformats.org/officeDocument/2006/relationships/hyperlink" Target="#'Liste El&#232;ves ASNS'!A1"/><Relationship Id="rId3" Type="http://schemas.openxmlformats.org/officeDocument/2006/relationships/hyperlink" Target="#'MNS VALIDATION NUMERIQUE'!A1"/><Relationship Id="rId7" Type="http://schemas.openxmlformats.org/officeDocument/2006/relationships/hyperlink" Target="#'QR ET LIEN Questionnaires '!A1"/><Relationship Id="rId12" Type="http://schemas.openxmlformats.org/officeDocument/2006/relationships/hyperlink" Target="#Piscine!A1"/><Relationship Id="rId2" Type="http://schemas.openxmlformats.org/officeDocument/2006/relationships/hyperlink" Target="#'ETAPES ASNS A IMPRIMER'!A1"/><Relationship Id="rId1" Type="http://schemas.openxmlformats.org/officeDocument/2006/relationships/hyperlink" Target="#'MA CLASSE'!A1"/><Relationship Id="rId6" Type="http://schemas.openxmlformats.org/officeDocument/2006/relationships/hyperlink" Target="#'LIEN EDUSONDAGE'!A1"/><Relationship Id="rId11" Type="http://schemas.openxmlformats.org/officeDocument/2006/relationships/hyperlink" Target="#'Test pass-nautique vid&#233;o'!A1"/><Relationship Id="rId5" Type="http://schemas.openxmlformats.org/officeDocument/2006/relationships/hyperlink" Target="#'Tuto Extraction Onde '!A1"/><Relationship Id="rId10" Type="http://schemas.openxmlformats.org/officeDocument/2006/relationships/hyperlink" Target="#'Test pass-nautique num&#233;rique'!A1"/><Relationship Id="rId4" Type="http://schemas.openxmlformats.org/officeDocument/2006/relationships/hyperlink" Target="#'Partie th&#233;orique'!A1"/><Relationship Id="rId9" Type="http://schemas.openxmlformats.org/officeDocument/2006/relationships/hyperlink" Target="#'Test pass-nautique &#224; imprimer'!A1"/><Relationship Id="rId14" Type="http://schemas.openxmlformats.org/officeDocument/2006/relationships/hyperlink" Target="#'Liste &#233;l&#232;ves pass nautique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MENU!A1"/><Relationship Id="rId1" Type="http://schemas.openxmlformats.org/officeDocument/2006/relationships/hyperlink" Target="https://edu-sondage.ac-versailles.fr/index.php/136127?lang=fr" TargetMode="Externa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MENU!A1"/><Relationship Id="rId2" Type="http://schemas.openxmlformats.org/officeDocument/2006/relationships/hyperlink" Target="https://ladigitale.dev/digiquiz/q/65b785b18e3b0" TargetMode="External"/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https://nuage02.apps.education.fr/index.php/s/Js2Qd29n8tptD4m" TargetMode="External"/><Relationship Id="rId2" Type="http://schemas.openxmlformats.org/officeDocument/2006/relationships/hyperlink" Target="https://nuage02.apps.education.fr/index.php/s/C2bgwTCoocKATgF" TargetMode="External"/><Relationship Id="rId1" Type="http://schemas.openxmlformats.org/officeDocument/2006/relationships/hyperlink" Target="https://nuage02.apps.education.fr/index.php/s/DsKsHswQQ4oNnpq" TargetMode="External"/><Relationship Id="rId5" Type="http://schemas.openxmlformats.org/officeDocument/2006/relationships/hyperlink" Target="#MENU!A1"/><Relationship Id="rId4" Type="http://schemas.openxmlformats.org/officeDocument/2006/relationships/hyperlink" Target="https://nuage02.apps.education.fr/index.php/s/YgSKpzAC28oTBMZ" TargetMode="Externa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hyperlink" Target="#MENU!A1"/><Relationship Id="rId3" Type="http://schemas.openxmlformats.org/officeDocument/2006/relationships/image" Target="../media/image7.png"/><Relationship Id="rId7" Type="http://schemas.openxmlformats.org/officeDocument/2006/relationships/image" Target="../media/image11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6" Type="http://schemas.openxmlformats.org/officeDocument/2006/relationships/image" Target="../media/image10.png"/><Relationship Id="rId5" Type="http://schemas.openxmlformats.org/officeDocument/2006/relationships/image" Target="../media/image9.png"/><Relationship Id="rId4" Type="http://schemas.openxmlformats.org/officeDocument/2006/relationships/image" Target="../media/image8.png"/><Relationship Id="rId9" Type="http://schemas.openxmlformats.org/officeDocument/2006/relationships/image" Target="../media/image1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jpg"/><Relationship Id="rId1" Type="http://schemas.openxmlformats.org/officeDocument/2006/relationships/hyperlink" Target="#MENU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MENU!A1"/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1.jpg"/><Relationship Id="rId1" Type="http://schemas.openxmlformats.org/officeDocument/2006/relationships/hyperlink" Target="#MENU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1.jpg"/><Relationship Id="rId1" Type="http://schemas.openxmlformats.org/officeDocument/2006/relationships/hyperlink" Target="#MENU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hyperlink" Target="https://tube-cycle-3.apps.education.fr/w/8adb3b00-1420-4399-bba4-295450508157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419554</xdr:colOff>
      <xdr:row>3</xdr:row>
      <xdr:rowOff>134696</xdr:rowOff>
    </xdr:from>
    <xdr:to>
      <xdr:col>12</xdr:col>
      <xdr:colOff>311151</xdr:colOff>
      <xdr:row>9</xdr:row>
      <xdr:rowOff>76969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CBB10CFC-C373-4890-9AC1-623B703853A1}"/>
            </a:ext>
          </a:extLst>
        </xdr:cNvPr>
        <xdr:cNvSpPr/>
      </xdr:nvSpPr>
      <xdr:spPr>
        <a:xfrm>
          <a:off x="419554" y="1143892"/>
          <a:ext cx="9008383" cy="103084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ysClr val="windowText" lastClr="000000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0</xdr:col>
      <xdr:colOff>419554</xdr:colOff>
      <xdr:row>9</xdr:row>
      <xdr:rowOff>160387</xdr:rowOff>
    </xdr:from>
    <xdr:to>
      <xdr:col>12</xdr:col>
      <xdr:colOff>332014</xdr:colOff>
      <xdr:row>25</xdr:row>
      <xdr:rowOff>163562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3556A087-AF67-4A5C-A99D-A2259A7255CE}"/>
            </a:ext>
          </a:extLst>
        </xdr:cNvPr>
        <xdr:cNvSpPr/>
      </xdr:nvSpPr>
      <xdr:spPr>
        <a:xfrm>
          <a:off x="419554" y="2258155"/>
          <a:ext cx="9029246" cy="2906032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fr-FR" sz="3200" b="1">
              <a:solidFill>
                <a:sysClr val="windowText" lastClr="000000"/>
              </a:solidFill>
            </a:rPr>
            <a:t>ASNS</a:t>
          </a:r>
        </a:p>
      </xdr:txBody>
    </xdr:sp>
    <xdr:clientData/>
  </xdr:twoCellAnchor>
  <xdr:twoCellAnchor>
    <xdr:from>
      <xdr:col>0</xdr:col>
      <xdr:colOff>408214</xdr:colOff>
      <xdr:row>26</xdr:row>
      <xdr:rowOff>58759</xdr:rowOff>
    </xdr:from>
    <xdr:to>
      <xdr:col>12</xdr:col>
      <xdr:colOff>354692</xdr:colOff>
      <xdr:row>36</xdr:row>
      <xdr:rowOff>134354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8175843B-0865-4C92-A08A-28617C720BB8}"/>
            </a:ext>
          </a:extLst>
        </xdr:cNvPr>
        <xdr:cNvSpPr/>
      </xdr:nvSpPr>
      <xdr:spPr>
        <a:xfrm>
          <a:off x="408214" y="5240813"/>
          <a:ext cx="9063264" cy="188988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fr-FR" sz="3200" b="1">
              <a:solidFill>
                <a:sysClr val="windowText" lastClr="000000"/>
              </a:solidFill>
            </a:rPr>
            <a:t>TEST</a:t>
          </a:r>
          <a:r>
            <a:rPr lang="fr-FR" sz="3200" b="1" baseline="0">
              <a:solidFill>
                <a:sysClr val="windowText" lastClr="000000"/>
              </a:solidFill>
            </a:rPr>
            <a:t> PASS-NAUTIQUE</a:t>
          </a:r>
          <a:endParaRPr lang="fr-FR" sz="32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175202</xdr:colOff>
      <xdr:row>4</xdr:row>
      <xdr:rowOff>55901</xdr:rowOff>
    </xdr:from>
    <xdr:to>
      <xdr:col>3</xdr:col>
      <xdr:colOff>192328</xdr:colOff>
      <xdr:row>8</xdr:row>
      <xdr:rowOff>64079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1CABC43-06F5-45E4-ACC6-2F779582CC88}"/>
            </a:ext>
          </a:extLst>
        </xdr:cNvPr>
        <xdr:cNvSpPr txBox="1"/>
      </xdr:nvSpPr>
      <xdr:spPr>
        <a:xfrm>
          <a:off x="935278" y="1066128"/>
          <a:ext cx="1537277" cy="73939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2000" b="1"/>
            <a:t>MA CLASSE</a:t>
          </a:r>
        </a:p>
      </xdr:txBody>
    </xdr:sp>
    <xdr:clientData/>
  </xdr:twoCellAnchor>
  <xdr:twoCellAnchor>
    <xdr:from>
      <xdr:col>1</xdr:col>
      <xdr:colOff>106188</xdr:colOff>
      <xdr:row>13</xdr:row>
      <xdr:rowOff>7952</xdr:rowOff>
    </xdr:from>
    <xdr:to>
      <xdr:col>3</xdr:col>
      <xdr:colOff>125238</xdr:colOff>
      <xdr:row>17</xdr:row>
      <xdr:rowOff>38387</xdr:rowOff>
    </xdr:to>
    <xdr:sp macro="" textlink="">
      <xdr:nvSpPr>
        <xdr:cNvPr id="4" name="ZoneText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B09A53F-9E2F-402C-8C09-A28D402E9142}"/>
            </a:ext>
          </a:extLst>
        </xdr:cNvPr>
        <xdr:cNvSpPr txBox="1"/>
      </xdr:nvSpPr>
      <xdr:spPr>
        <a:xfrm>
          <a:off x="866264" y="2663407"/>
          <a:ext cx="1539201" cy="761647"/>
        </a:xfrm>
        <a:prstGeom prst="rect">
          <a:avLst/>
        </a:prstGeom>
        <a:solidFill>
          <a:schemeClr val="accent2"/>
        </a:solidFill>
        <a:ln w="9525" cmpd="sng">
          <a:solidFill>
            <a:sysClr val="windowText" lastClr="000000"/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FEUILLE</a:t>
          </a:r>
          <a:r>
            <a:rPr lang="fr-FR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BORD DU BASSIN</a:t>
          </a:r>
          <a:endParaRPr lang="fr-FR" sz="1100" b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752476</xdr:colOff>
      <xdr:row>13</xdr:row>
      <xdr:rowOff>27996</xdr:rowOff>
    </xdr:from>
    <xdr:to>
      <xdr:col>6</xdr:col>
      <xdr:colOff>9525</xdr:colOff>
      <xdr:row>17</xdr:row>
      <xdr:rowOff>27997</xdr:rowOff>
    </xdr:to>
    <xdr:sp macro="" textlink="">
      <xdr:nvSpPr>
        <xdr:cNvPr id="5" name="ZoneTexte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6147721-6869-4618-90E1-1BD404977C2E}"/>
            </a:ext>
          </a:extLst>
        </xdr:cNvPr>
        <xdr:cNvSpPr txBox="1"/>
      </xdr:nvSpPr>
      <xdr:spPr>
        <a:xfrm>
          <a:off x="3032703" y="2683451"/>
          <a:ext cx="1537277" cy="731213"/>
        </a:xfrm>
        <a:prstGeom prst="rect">
          <a:avLst/>
        </a:prstGeom>
        <a:solidFill>
          <a:schemeClr val="accent2"/>
        </a:solidFill>
        <a:ln w="9525" cmpd="sng">
          <a:solidFill>
            <a:sysClr val="windowText" lastClr="000000"/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100" b="1"/>
            <a:t>VALIDATION</a:t>
          </a:r>
          <a:r>
            <a:rPr lang="fr-FR" sz="1100" b="1" baseline="0"/>
            <a:t> </a:t>
          </a:r>
          <a:r>
            <a:rPr lang="fr-FR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NUMERIQUE</a:t>
          </a:r>
        </a:p>
      </xdr:txBody>
    </xdr:sp>
    <xdr:clientData/>
  </xdr:twoCellAnchor>
  <xdr:twoCellAnchor>
    <xdr:from>
      <xdr:col>1</xdr:col>
      <xdr:colOff>114494</xdr:colOff>
      <xdr:row>19</xdr:row>
      <xdr:rowOff>141142</xdr:rowOff>
    </xdr:from>
    <xdr:to>
      <xdr:col>3</xdr:col>
      <xdr:colOff>150764</xdr:colOff>
      <xdr:row>24</xdr:row>
      <xdr:rowOff>19243</xdr:rowOff>
    </xdr:to>
    <xdr:sp macro="" textlink="">
      <xdr:nvSpPr>
        <xdr:cNvPr id="6" name="ZoneTexte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71A6534-A2CA-48FE-A812-B70AB35C1A61}"/>
            </a:ext>
          </a:extLst>
        </xdr:cNvPr>
        <xdr:cNvSpPr txBox="1"/>
      </xdr:nvSpPr>
      <xdr:spPr>
        <a:xfrm>
          <a:off x="874570" y="3893415"/>
          <a:ext cx="1556421" cy="792116"/>
        </a:xfrm>
        <a:prstGeom prst="rect">
          <a:avLst/>
        </a:prstGeom>
        <a:solidFill>
          <a:schemeClr val="accent2"/>
        </a:solidFill>
        <a:ln w="9525" cmpd="sng">
          <a:solidFill>
            <a:sysClr val="windowText" lastClr="000000"/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100" b="1"/>
            <a:t>PARTIE </a:t>
          </a:r>
          <a:r>
            <a:rPr lang="fr-FR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THEORIQUE</a:t>
          </a:r>
          <a:r>
            <a:rPr lang="fr-FR" sz="1100" b="1"/>
            <a:t> ASNS</a:t>
          </a:r>
        </a:p>
      </xdr:txBody>
    </xdr:sp>
    <xdr:clientData/>
  </xdr:twoCellAnchor>
  <xdr:twoCellAnchor>
    <xdr:from>
      <xdr:col>6</xdr:col>
      <xdr:colOff>676947</xdr:colOff>
      <xdr:row>4</xdr:row>
      <xdr:rowOff>94802</xdr:rowOff>
    </xdr:from>
    <xdr:to>
      <xdr:col>8</xdr:col>
      <xdr:colOff>695998</xdr:colOff>
      <xdr:row>8</xdr:row>
      <xdr:rowOff>94802</xdr:rowOff>
    </xdr:to>
    <xdr:sp macro="" textlink="">
      <xdr:nvSpPr>
        <xdr:cNvPr id="7" name="ZoneTexte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153B8F2-9415-4418-AAB9-C2198AE15B8E}"/>
            </a:ext>
          </a:extLst>
        </xdr:cNvPr>
        <xdr:cNvSpPr txBox="1"/>
      </xdr:nvSpPr>
      <xdr:spPr>
        <a:xfrm>
          <a:off x="5237402" y="1114650"/>
          <a:ext cx="1539202" cy="731213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/>
            <a:t>TUTO EXTRACTION ONDE</a:t>
          </a:r>
        </a:p>
      </xdr:txBody>
    </xdr:sp>
    <xdr:clientData/>
  </xdr:twoCellAnchor>
  <xdr:twoCellAnchor>
    <xdr:from>
      <xdr:col>9</xdr:col>
      <xdr:colOff>422729</xdr:colOff>
      <xdr:row>3</xdr:row>
      <xdr:rowOff>139247</xdr:rowOff>
    </xdr:from>
    <xdr:to>
      <xdr:col>12</xdr:col>
      <xdr:colOff>311149</xdr:colOff>
      <xdr:row>9</xdr:row>
      <xdr:rowOff>35377</xdr:rowOff>
    </xdr:to>
    <xdr:sp macro="" textlink="">
      <xdr:nvSpPr>
        <xdr:cNvPr id="8" name="ZoneTexte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E62A3A9-A1D4-404A-9F81-F69DAAE4A735}"/>
            </a:ext>
          </a:extLst>
        </xdr:cNvPr>
        <xdr:cNvSpPr txBox="1"/>
      </xdr:nvSpPr>
      <xdr:spPr>
        <a:xfrm>
          <a:off x="7260318" y="1148443"/>
          <a:ext cx="2167617" cy="984702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600" b="1"/>
            <a:t>EDUSONDAGE </a:t>
          </a:r>
        </a:p>
      </xdr:txBody>
    </xdr:sp>
    <xdr:clientData/>
  </xdr:twoCellAnchor>
  <xdr:oneCellAnchor>
    <xdr:from>
      <xdr:col>3</xdr:col>
      <xdr:colOff>723610</xdr:colOff>
      <xdr:row>19</xdr:row>
      <xdr:rowOff>118067</xdr:rowOff>
    </xdr:from>
    <xdr:ext cx="1593850" cy="781034"/>
    <xdr:sp macro="" textlink="">
      <xdr:nvSpPr>
        <xdr:cNvPr id="3" name="ZoneTexte 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09CA9B7-7439-43C0-AB75-1A807026980D}"/>
            </a:ext>
          </a:extLst>
        </xdr:cNvPr>
        <xdr:cNvSpPr txBox="1"/>
      </xdr:nvSpPr>
      <xdr:spPr>
        <a:xfrm>
          <a:off x="3003837" y="3870340"/>
          <a:ext cx="1593850" cy="781034"/>
        </a:xfrm>
        <a:prstGeom prst="rect">
          <a:avLst/>
        </a:prstGeom>
        <a:solidFill>
          <a:schemeClr val="accent2"/>
        </a:solidFill>
        <a:ln>
          <a:solidFill>
            <a:sysClr val="windowText" lastClr="000000"/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fr-FR" sz="1100" b="1"/>
            <a:t>LIEN </a:t>
          </a:r>
          <a:r>
            <a:rPr lang="fr-FR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QUESTIONNAIRE</a:t>
          </a:r>
          <a:r>
            <a:rPr lang="fr-FR" sz="1100" b="1"/>
            <a:t> PARTIE</a:t>
          </a:r>
          <a:r>
            <a:rPr lang="fr-FR" sz="1100" b="1" baseline="0"/>
            <a:t> </a:t>
          </a:r>
          <a:r>
            <a:rPr lang="fr-FR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THEORIQUE</a:t>
          </a:r>
          <a:r>
            <a:rPr lang="fr-FR" sz="1100" b="1" baseline="0"/>
            <a:t> ELEVES</a:t>
          </a:r>
          <a:endParaRPr lang="fr-FR" sz="1100" b="1"/>
        </a:p>
      </xdr:txBody>
    </xdr:sp>
    <xdr:clientData/>
  </xdr:oneCellAnchor>
  <xdr:twoCellAnchor>
    <xdr:from>
      <xdr:col>6</xdr:col>
      <xdr:colOff>580063</xdr:colOff>
      <xdr:row>13</xdr:row>
      <xdr:rowOff>37523</xdr:rowOff>
    </xdr:from>
    <xdr:to>
      <xdr:col>8</xdr:col>
      <xdr:colOff>618164</xdr:colOff>
      <xdr:row>17</xdr:row>
      <xdr:rowOff>37523</xdr:rowOff>
    </xdr:to>
    <xdr:sp macro="" textlink="">
      <xdr:nvSpPr>
        <xdr:cNvPr id="9" name="ZoneText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B3B2B74E-9255-4C40-96E5-EE412ED086B7}"/>
            </a:ext>
          </a:extLst>
        </xdr:cNvPr>
        <xdr:cNvSpPr txBox="1"/>
      </xdr:nvSpPr>
      <xdr:spPr>
        <a:xfrm>
          <a:off x="5140518" y="2692978"/>
          <a:ext cx="1558252" cy="731212"/>
        </a:xfrm>
        <a:prstGeom prst="rect">
          <a:avLst/>
        </a:prstGeom>
        <a:solidFill>
          <a:schemeClr val="accent2"/>
        </a:solidFill>
        <a:ln w="9525" cmpd="sng">
          <a:solidFill>
            <a:sysClr val="windowText" lastClr="000000"/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LIEN VIDEO </a:t>
          </a:r>
        </a:p>
        <a:p>
          <a:pPr algn="ctr"/>
          <a:r>
            <a:rPr lang="fr-FR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ASNS</a:t>
          </a:r>
        </a:p>
      </xdr:txBody>
    </xdr:sp>
    <xdr:clientData/>
  </xdr:twoCellAnchor>
  <xdr:twoCellAnchor>
    <xdr:from>
      <xdr:col>6</xdr:col>
      <xdr:colOff>590067</xdr:colOff>
      <xdr:row>19</xdr:row>
      <xdr:rowOff>95346</xdr:rowOff>
    </xdr:from>
    <xdr:to>
      <xdr:col>8</xdr:col>
      <xdr:colOff>637693</xdr:colOff>
      <xdr:row>23</xdr:row>
      <xdr:rowOff>104871</xdr:rowOff>
    </xdr:to>
    <xdr:sp macro="" textlink="">
      <xdr:nvSpPr>
        <xdr:cNvPr id="10" name="ZoneTexte 9">
          <a:extLst>
            <a:ext uri="{FF2B5EF4-FFF2-40B4-BE49-F238E27FC236}">
              <a16:creationId xmlns:a16="http://schemas.microsoft.com/office/drawing/2014/main" id="{640F3EA5-AA5D-4339-A3BC-070C3EB5A7F3}"/>
            </a:ext>
          </a:extLst>
        </xdr:cNvPr>
        <xdr:cNvSpPr txBox="1"/>
      </xdr:nvSpPr>
      <xdr:spPr>
        <a:xfrm>
          <a:off x="5150522" y="3847619"/>
          <a:ext cx="1567777" cy="740737"/>
        </a:xfrm>
        <a:prstGeom prst="rect">
          <a:avLst/>
        </a:prstGeom>
        <a:solidFill>
          <a:schemeClr val="accent2"/>
        </a:solidFill>
        <a:ln w="9525" cmpd="sng">
          <a:solidFill>
            <a:sysClr val="windowText" lastClr="000000"/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REMPLIR LE LSU POUR GENERER LES ATTESTATIONS</a:t>
          </a:r>
          <a:endParaRPr lang="fr-FR">
            <a:effectLst/>
          </a:endParaRPr>
        </a:p>
      </xdr:txBody>
    </xdr:sp>
    <xdr:clientData/>
  </xdr:twoCellAnchor>
  <xdr:twoCellAnchor>
    <xdr:from>
      <xdr:col>1</xdr:col>
      <xdr:colOff>72078</xdr:colOff>
      <xdr:row>29</xdr:row>
      <xdr:rowOff>171888</xdr:rowOff>
    </xdr:from>
    <xdr:to>
      <xdr:col>3</xdr:col>
      <xdr:colOff>155397</xdr:colOff>
      <xdr:row>34</xdr:row>
      <xdr:rowOff>37287</xdr:rowOff>
    </xdr:to>
    <xdr:sp macro="" textlink="">
      <xdr:nvSpPr>
        <xdr:cNvPr id="11" name="Rectangle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5A76E53C-2BE2-41AE-B9F5-C31010C158C7}"/>
            </a:ext>
          </a:extLst>
        </xdr:cNvPr>
        <xdr:cNvSpPr/>
      </xdr:nvSpPr>
      <xdr:spPr>
        <a:xfrm>
          <a:off x="831810" y="5898227"/>
          <a:ext cx="1602783" cy="772542"/>
        </a:xfrm>
        <a:prstGeom prst="rect">
          <a:avLst/>
        </a:prstGeom>
        <a:solidFill>
          <a:schemeClr val="accent4"/>
        </a:solidFill>
        <a:ln>
          <a:solidFill>
            <a:schemeClr val="accent4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fr-FR" sz="11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TEST PASS-NAUTIQUE BORD DU BASSIN</a:t>
          </a:r>
        </a:p>
      </xdr:txBody>
    </xdr:sp>
    <xdr:clientData/>
  </xdr:twoCellAnchor>
  <xdr:twoCellAnchor>
    <xdr:from>
      <xdr:col>3</xdr:col>
      <xdr:colOff>737826</xdr:colOff>
      <xdr:row>30</xdr:row>
      <xdr:rowOff>22597</xdr:rowOff>
    </xdr:from>
    <xdr:to>
      <xdr:col>6</xdr:col>
      <xdr:colOff>51543</xdr:colOff>
      <xdr:row>34</xdr:row>
      <xdr:rowOff>88475</xdr:rowOff>
    </xdr:to>
    <xdr:sp macro="" textlink="">
      <xdr:nvSpPr>
        <xdr:cNvPr id="12" name="Rectangle 11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BA8FCD82-963B-4583-81BD-36BAA6E3A22B}"/>
            </a:ext>
          </a:extLst>
        </xdr:cNvPr>
        <xdr:cNvSpPr/>
      </xdr:nvSpPr>
      <xdr:spPr>
        <a:xfrm>
          <a:off x="3017022" y="5930365"/>
          <a:ext cx="1592914" cy="791592"/>
        </a:xfrm>
        <a:prstGeom prst="rect">
          <a:avLst/>
        </a:prstGeom>
        <a:solidFill>
          <a:schemeClr val="accent4"/>
        </a:solidFill>
        <a:ln>
          <a:solidFill>
            <a:schemeClr val="accent4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fr-FR" sz="11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TEST</a:t>
          </a:r>
          <a:r>
            <a:rPr lang="fr-FR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PASS-NAUTIQUE VALIDATION NUMERIQUE</a:t>
          </a:r>
          <a:endParaRPr lang="fr-FR" sz="1100" b="1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583621</xdr:colOff>
      <xdr:row>30</xdr:row>
      <xdr:rowOff>35391</xdr:rowOff>
    </xdr:from>
    <xdr:to>
      <xdr:col>8</xdr:col>
      <xdr:colOff>657415</xdr:colOff>
      <xdr:row>34</xdr:row>
      <xdr:rowOff>91744</xdr:rowOff>
    </xdr:to>
    <xdr:sp macro="" textlink="">
      <xdr:nvSpPr>
        <xdr:cNvPr id="13" name="Rectangle 12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29B77B3E-37FF-437C-92B0-8BEC677E6B9B}"/>
            </a:ext>
          </a:extLst>
        </xdr:cNvPr>
        <xdr:cNvSpPr/>
      </xdr:nvSpPr>
      <xdr:spPr>
        <a:xfrm>
          <a:off x="5142014" y="5943159"/>
          <a:ext cx="1593258" cy="782067"/>
        </a:xfrm>
        <a:prstGeom prst="rect">
          <a:avLst/>
        </a:prstGeom>
        <a:solidFill>
          <a:schemeClr val="accent4"/>
        </a:solidFill>
        <a:ln>
          <a:solidFill>
            <a:schemeClr val="accent4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100" b="1">
              <a:solidFill>
                <a:sysClr val="windowText" lastClr="000000"/>
              </a:solidFill>
            </a:rPr>
            <a:t>TEST PASS-NAUTIQUE</a:t>
          </a:r>
        </a:p>
        <a:p>
          <a:pPr algn="ctr"/>
          <a:r>
            <a:rPr lang="fr-FR" sz="1100" b="1">
              <a:solidFill>
                <a:sysClr val="windowText" lastClr="000000"/>
              </a:solidFill>
            </a:rPr>
            <a:t>LIEN</a:t>
          </a:r>
          <a:r>
            <a:rPr lang="fr-FR" sz="1100" b="1" baseline="0">
              <a:solidFill>
                <a:sysClr val="windowText" lastClr="000000"/>
              </a:solidFill>
            </a:rPr>
            <a:t> VIDEO</a:t>
          </a:r>
          <a:endParaRPr lang="fr-FR" sz="11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750456</xdr:colOff>
      <xdr:row>4</xdr:row>
      <xdr:rowOff>73794</xdr:rowOff>
    </xdr:from>
    <xdr:to>
      <xdr:col>6</xdr:col>
      <xdr:colOff>64173</xdr:colOff>
      <xdr:row>8</xdr:row>
      <xdr:rowOff>141046</xdr:rowOff>
    </xdr:to>
    <xdr:sp macro="" textlink="">
      <xdr:nvSpPr>
        <xdr:cNvPr id="15" name="Rectangle 14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D912E95-27A8-4DC8-96C0-0C47C71D61E8}"/>
            </a:ext>
          </a:extLst>
        </xdr:cNvPr>
        <xdr:cNvSpPr/>
      </xdr:nvSpPr>
      <xdr:spPr>
        <a:xfrm>
          <a:off x="3030683" y="1084021"/>
          <a:ext cx="1593945" cy="798464"/>
        </a:xfrm>
        <a:prstGeom prst="rect">
          <a:avLst/>
        </a:prstGeom>
        <a:solidFill>
          <a:schemeClr val="bg2"/>
        </a:solidFill>
        <a:ln>
          <a:solidFill>
            <a:schemeClr val="bg2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fr-FR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PISCINE</a:t>
          </a:r>
        </a:p>
      </xdr:txBody>
    </xdr:sp>
    <xdr:clientData/>
  </xdr:twoCellAnchor>
  <xdr:twoCellAnchor>
    <xdr:from>
      <xdr:col>9</xdr:col>
      <xdr:colOff>411387</xdr:colOff>
      <xdr:row>15</xdr:row>
      <xdr:rowOff>131079</xdr:rowOff>
    </xdr:from>
    <xdr:to>
      <xdr:col>11</xdr:col>
      <xdr:colOff>510267</xdr:colOff>
      <xdr:row>21</xdr:row>
      <xdr:rowOff>68036</xdr:rowOff>
    </xdr:to>
    <xdr:sp macro="" textlink="">
      <xdr:nvSpPr>
        <xdr:cNvPr id="18" name="Rectangle 17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888390FE-12DF-40CD-A3BB-5830D64C2684}"/>
            </a:ext>
          </a:extLst>
        </xdr:cNvPr>
        <xdr:cNvSpPr/>
      </xdr:nvSpPr>
      <xdr:spPr>
        <a:xfrm>
          <a:off x="7248976" y="3147329"/>
          <a:ext cx="1618345" cy="1025528"/>
        </a:xfrm>
        <a:prstGeom prst="rect">
          <a:avLst/>
        </a:prstGeom>
        <a:solidFill>
          <a:schemeClr val="accent2"/>
        </a:solidFill>
        <a:ln>
          <a:solidFill>
            <a:schemeClr val="tx1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100" b="1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LISTE</a:t>
          </a:r>
          <a:r>
            <a:rPr lang="fr-FR" sz="11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DES ELVES AYANT VALIDE L'ASNS</a:t>
          </a:r>
          <a:endParaRPr lang="fr-FR" sz="1100" b="1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9</xdr:col>
      <xdr:colOff>400050</xdr:colOff>
      <xdr:row>30</xdr:row>
      <xdr:rowOff>11338</xdr:rowOff>
    </xdr:from>
    <xdr:to>
      <xdr:col>11</xdr:col>
      <xdr:colOff>507092</xdr:colOff>
      <xdr:row>34</xdr:row>
      <xdr:rowOff>79375</xdr:rowOff>
    </xdr:to>
    <xdr:sp macro="" textlink="">
      <xdr:nvSpPr>
        <xdr:cNvPr id="19" name="Rectangle 18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B2288085-E84E-4393-A118-FC52A8D31E67}"/>
            </a:ext>
          </a:extLst>
        </xdr:cNvPr>
        <xdr:cNvSpPr/>
      </xdr:nvSpPr>
      <xdr:spPr>
        <a:xfrm>
          <a:off x="7237639" y="5919106"/>
          <a:ext cx="1626507" cy="793751"/>
        </a:xfrm>
        <a:prstGeom prst="rect">
          <a:avLst/>
        </a:prstGeom>
        <a:solidFill>
          <a:srgbClr val="FFC000"/>
        </a:solidFill>
        <a:ln>
          <a:solidFill>
            <a:schemeClr val="accent4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050" b="1">
              <a:solidFill>
                <a:sysClr val="windowText" lastClr="000000"/>
              </a:solidFill>
            </a:rPr>
            <a:t>LISTE</a:t>
          </a:r>
          <a:r>
            <a:rPr lang="fr-FR" sz="1050" b="1" baseline="0">
              <a:solidFill>
                <a:sysClr val="windowText" lastClr="000000"/>
              </a:solidFill>
            </a:rPr>
            <a:t> DES ELEVES AYANT VALIDE LE TEST PASS-NAUTIQUE</a:t>
          </a:r>
          <a:endParaRPr lang="fr-FR" sz="105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12</xdr:col>
      <xdr:colOff>439057</xdr:colOff>
      <xdr:row>3</xdr:row>
      <xdr:rowOff>53522</xdr:rowOff>
    </xdr:from>
    <xdr:to>
      <xdr:col>17</xdr:col>
      <xdr:colOff>144236</xdr:colOff>
      <xdr:row>10</xdr:row>
      <xdr:rowOff>34018</xdr:rowOff>
    </xdr:to>
    <xdr:sp macro="" textlink="">
      <xdr:nvSpPr>
        <xdr:cNvPr id="20" name="Bulle narrative : ronde 19">
          <a:extLst>
            <a:ext uri="{FF2B5EF4-FFF2-40B4-BE49-F238E27FC236}">
              <a16:creationId xmlns:a16="http://schemas.microsoft.com/office/drawing/2014/main" id="{453A6164-CE79-4261-954C-988B20186ECC}"/>
            </a:ext>
          </a:extLst>
        </xdr:cNvPr>
        <xdr:cNvSpPr/>
      </xdr:nvSpPr>
      <xdr:spPr>
        <a:xfrm>
          <a:off x="9555843" y="1062718"/>
          <a:ext cx="3503839" cy="1250496"/>
        </a:xfrm>
        <a:prstGeom prst="wedgeEllipseCallout">
          <a:avLst>
            <a:gd name="adj1" fmla="val -62686"/>
            <a:gd name="adj2" fmla="val -3547"/>
          </a:avLst>
        </a:prstGeom>
        <a:solidFill>
          <a:schemeClr val="bg2"/>
        </a:solidFill>
        <a:ln>
          <a:solidFill>
            <a:sysClr val="windowText" lastClr="000000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400" b="1">
              <a:solidFill>
                <a:sysClr val="windowText" lastClr="000000"/>
              </a:solidFill>
            </a:rPr>
            <a:t>CLIQUER</a:t>
          </a:r>
          <a:r>
            <a:rPr lang="fr-FR" sz="1400" b="1" baseline="0">
              <a:solidFill>
                <a:sysClr val="windowText" lastClr="000000"/>
              </a:solidFill>
            </a:rPr>
            <a:t> POUR</a:t>
          </a:r>
          <a:r>
            <a:rPr lang="fr-FR" sz="1400" b="1">
              <a:solidFill>
                <a:sysClr val="windowText" lastClr="000000"/>
              </a:solidFill>
            </a:rPr>
            <a:t> REMPLIR LE</a:t>
          </a:r>
          <a:r>
            <a:rPr lang="fr-FR" sz="1400" b="1" baseline="0">
              <a:solidFill>
                <a:sysClr val="windowText" lastClr="000000"/>
              </a:solidFill>
            </a:rPr>
            <a:t> SONDAGE APRES CHAQUE</a:t>
          </a:r>
          <a:r>
            <a:rPr lang="fr-FR" sz="1400" b="1">
              <a:solidFill>
                <a:sysClr val="windowText" lastClr="000000"/>
              </a:solidFill>
            </a:rPr>
            <a:t> SEQUENCE D'ENSEIGNEMENT</a:t>
          </a:r>
        </a:p>
      </xdr:txBody>
    </xdr:sp>
    <xdr:clientData/>
  </xdr:twoCellAnchor>
  <xdr:twoCellAnchor>
    <xdr:from>
      <xdr:col>9</xdr:col>
      <xdr:colOff>113393</xdr:colOff>
      <xdr:row>22</xdr:row>
      <xdr:rowOff>136073</xdr:rowOff>
    </xdr:from>
    <xdr:to>
      <xdr:col>11</xdr:col>
      <xdr:colOff>113392</xdr:colOff>
      <xdr:row>25</xdr:row>
      <xdr:rowOff>56696</xdr:rowOff>
    </xdr:to>
    <xdr:sp macro="" textlink="">
      <xdr:nvSpPr>
        <xdr:cNvPr id="22" name="Bulle narrative : ronde 21">
          <a:extLst>
            <a:ext uri="{FF2B5EF4-FFF2-40B4-BE49-F238E27FC236}">
              <a16:creationId xmlns:a16="http://schemas.microsoft.com/office/drawing/2014/main" id="{C4B859E7-513E-4280-A1AD-DA225070067B}"/>
            </a:ext>
          </a:extLst>
        </xdr:cNvPr>
        <xdr:cNvSpPr/>
      </xdr:nvSpPr>
      <xdr:spPr>
        <a:xfrm>
          <a:off x="6950982" y="4592412"/>
          <a:ext cx="1519464" cy="464909"/>
        </a:xfrm>
        <a:prstGeom prst="wedgeEllipseCallout">
          <a:avLst>
            <a:gd name="adj1" fmla="val -59016"/>
            <a:gd name="adj2" fmla="val -62314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100"/>
            <a:t>Tutoriel</a:t>
          </a:r>
          <a:r>
            <a:rPr lang="fr-FR" sz="1100" baseline="0"/>
            <a:t> à venir</a:t>
          </a:r>
          <a:endParaRPr lang="fr-FR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57151</xdr:rowOff>
    </xdr:from>
    <xdr:to>
      <xdr:col>1</xdr:col>
      <xdr:colOff>44450</xdr:colOff>
      <xdr:row>3</xdr:row>
      <xdr:rowOff>184151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1098E9-0EA6-442D-8CDD-1C891B31FB33}"/>
            </a:ext>
          </a:extLst>
        </xdr:cNvPr>
        <xdr:cNvSpPr/>
      </xdr:nvSpPr>
      <xdr:spPr>
        <a:xfrm>
          <a:off x="19050" y="57151"/>
          <a:ext cx="1270000" cy="692150"/>
        </a:xfrm>
        <a:prstGeom prst="rect">
          <a:avLst/>
        </a:prstGeom>
        <a:solidFill>
          <a:srgbClr val="00B0F0"/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200" b="1">
              <a:solidFill>
                <a:sysClr val="windowText" lastClr="000000"/>
              </a:solidFill>
            </a:rPr>
            <a:t>Revenir</a:t>
          </a:r>
          <a:r>
            <a:rPr lang="fr-FR" sz="1200" b="1" baseline="0">
              <a:solidFill>
                <a:sysClr val="windowText" lastClr="000000"/>
              </a:solidFill>
            </a:rPr>
            <a:t> au MENU</a:t>
          </a:r>
          <a:endParaRPr lang="fr-FR" sz="1200" b="1">
            <a:solidFill>
              <a:sysClr val="windowText" lastClr="000000"/>
            </a:solidFill>
          </a:endParaRPr>
        </a:p>
      </xdr:txBody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8</xdr:row>
      <xdr:rowOff>25400</xdr:rowOff>
    </xdr:from>
    <xdr:to>
      <xdr:col>6</xdr:col>
      <xdr:colOff>501650</xdr:colOff>
      <xdr:row>18</xdr:row>
      <xdr:rowOff>38100</xdr:rowOff>
    </xdr:to>
    <xdr:sp macro="" textlink="">
      <xdr:nvSpPr>
        <xdr:cNvPr id="2" name="Ellips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5F0BD3-722C-4FFA-BF55-18A1B105605E}"/>
            </a:ext>
          </a:extLst>
        </xdr:cNvPr>
        <xdr:cNvSpPr/>
      </xdr:nvSpPr>
      <xdr:spPr>
        <a:xfrm>
          <a:off x="1238250" y="1473200"/>
          <a:ext cx="3835400" cy="1822450"/>
        </a:xfrm>
        <a:prstGeom prst="ellipse">
          <a:avLst/>
        </a:prstGeom>
        <a:solidFill>
          <a:schemeClr val="accent6"/>
        </a:solidFill>
        <a:ln>
          <a:solidFill>
            <a:schemeClr val="accent6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2000" b="1">
              <a:solidFill>
                <a:sysClr val="windowText" lastClr="000000"/>
              </a:solidFill>
            </a:rPr>
            <a:t>LIEN</a:t>
          </a:r>
          <a:r>
            <a:rPr lang="fr-FR" sz="2000" b="1" baseline="0">
              <a:solidFill>
                <a:sysClr val="windowText" lastClr="000000"/>
              </a:solidFill>
            </a:rPr>
            <a:t> EDUSONDAGE</a:t>
          </a:r>
          <a:endParaRPr lang="fr-FR" sz="20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19050</xdr:colOff>
      <xdr:row>0</xdr:row>
      <xdr:rowOff>28575</xdr:rowOff>
    </xdr:from>
    <xdr:to>
      <xdr:col>1</xdr:col>
      <xdr:colOff>635000</xdr:colOff>
      <xdr:row>5</xdr:row>
      <xdr:rowOff>64294</xdr:rowOff>
    </xdr:to>
    <xdr:sp macro="" textlink="">
      <xdr:nvSpPr>
        <xdr:cNvPr id="4" name="ZoneText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D90452E-1D6D-4E14-812E-7DADB790635F}"/>
            </a:ext>
          </a:extLst>
        </xdr:cNvPr>
        <xdr:cNvSpPr txBox="1"/>
      </xdr:nvSpPr>
      <xdr:spPr>
        <a:xfrm>
          <a:off x="19050" y="28575"/>
          <a:ext cx="1377950" cy="940594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3d>
            <a:bevelT w="25400"/>
            <a:bevelB w="25400"/>
          </a:sp3d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400" b="1">
              <a:solidFill>
                <a:schemeClr val="dk1"/>
              </a:solidFill>
              <a:effectLst>
                <a:outerShdw blurRad="50800" dist="50800" dir="5400000" algn="ctr" rotWithShape="0">
                  <a:schemeClr val="bg1"/>
                </a:outerShdw>
              </a:effectLst>
              <a:latin typeface="+mn-lt"/>
              <a:ea typeface="+mn-ea"/>
              <a:cs typeface="+mn-cs"/>
            </a:rPr>
            <a:t>Revenir</a:t>
          </a:r>
          <a:r>
            <a:rPr lang="fr-FR" sz="1400" b="1" baseline="0">
              <a:solidFill>
                <a:schemeClr val="dk1"/>
              </a:solidFill>
              <a:effectLst>
                <a:outerShdw blurRad="50800" dist="50800" dir="5400000" algn="ctr" rotWithShape="0">
                  <a:schemeClr val="bg1"/>
                </a:outerShdw>
              </a:effectLst>
              <a:latin typeface="+mn-lt"/>
              <a:ea typeface="+mn-ea"/>
              <a:cs typeface="+mn-cs"/>
            </a:rPr>
            <a:t> au MENU</a:t>
          </a:r>
          <a:endParaRPr lang="fr-FR" sz="1400">
            <a:effectLst>
              <a:outerShdw blurRad="50800" dist="50800" dir="5400000" algn="ctr" rotWithShape="0">
                <a:schemeClr val="bg1"/>
              </a:outerShdw>
            </a:effectLst>
          </a:endParaRPr>
        </a:p>
        <a:p>
          <a:endParaRPr lang="fr-FR" sz="1100"/>
        </a:p>
      </xdr:txBody>
    </xdr:sp>
    <xdr:clientData fPrintsWithSheet="0"/>
  </xdr:twoCellAnchor>
  <xdr:twoCellAnchor editAs="oneCell">
    <xdr:from>
      <xdr:col>8</xdr:col>
      <xdr:colOff>323850</xdr:colOff>
      <xdr:row>7</xdr:row>
      <xdr:rowOff>152400</xdr:rowOff>
    </xdr:from>
    <xdr:to>
      <xdr:col>11</xdr:col>
      <xdr:colOff>28575</xdr:colOff>
      <xdr:row>19</xdr:row>
      <xdr:rowOff>2765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8CF737C7-B294-4493-BA47-564E5107A2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9850" y="1419225"/>
          <a:ext cx="1990725" cy="202206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495741</xdr:colOff>
      <xdr:row>10</xdr:row>
      <xdr:rowOff>44450</xdr:rowOff>
    </xdr:from>
    <xdr:to>
      <xdr:col>11</xdr:col>
      <xdr:colOff>181160</xdr:colOff>
      <xdr:row>25</xdr:row>
      <xdr:rowOff>57338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7A1CD17-C6DE-4D76-8E5D-62D56F6C7E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29741" y="1885950"/>
          <a:ext cx="2736594" cy="2775138"/>
        </a:xfrm>
        <a:prstGeom prst="rect">
          <a:avLst/>
        </a:prstGeom>
      </xdr:spPr>
    </xdr:pic>
    <xdr:clientData/>
  </xdr:twoCellAnchor>
  <xdr:twoCellAnchor>
    <xdr:from>
      <xdr:col>7</xdr:col>
      <xdr:colOff>584200</xdr:colOff>
      <xdr:row>5</xdr:row>
      <xdr:rowOff>101600</xdr:rowOff>
    </xdr:from>
    <xdr:to>
      <xdr:col>11</xdr:col>
      <xdr:colOff>114300</xdr:colOff>
      <xdr:row>9</xdr:row>
      <xdr:rowOff>101600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30543703-0DFE-4DC0-8634-3AFFE10FF543}"/>
            </a:ext>
          </a:extLst>
        </xdr:cNvPr>
        <xdr:cNvSpPr txBox="1"/>
      </xdr:nvSpPr>
      <xdr:spPr>
        <a:xfrm>
          <a:off x="5918200" y="1022350"/>
          <a:ext cx="2578100" cy="73660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600" b="1"/>
            <a:t>QR Code</a:t>
          </a:r>
          <a:r>
            <a:rPr lang="fr-FR" sz="1600" b="1" baseline="0"/>
            <a:t> </a:t>
          </a:r>
        </a:p>
        <a:p>
          <a:pPr algn="ctr"/>
          <a:r>
            <a:rPr lang="fr-FR" sz="1600" b="1" baseline="0"/>
            <a:t>Partie Théorique ASNS</a:t>
          </a:r>
          <a:endParaRPr lang="fr-FR" sz="1600" b="1"/>
        </a:p>
      </xdr:txBody>
    </xdr:sp>
    <xdr:clientData/>
  </xdr:twoCellAnchor>
  <xdr:twoCellAnchor>
    <xdr:from>
      <xdr:col>1</xdr:col>
      <xdr:colOff>406400</xdr:colOff>
      <xdr:row>11</xdr:row>
      <xdr:rowOff>95250</xdr:rowOff>
    </xdr:from>
    <xdr:to>
      <xdr:col>4</xdr:col>
      <xdr:colOff>514350</xdr:colOff>
      <xdr:row>15</xdr:row>
      <xdr:rowOff>146050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8269662-7E28-4A93-90CC-4BD6D5913967}"/>
            </a:ext>
          </a:extLst>
        </xdr:cNvPr>
        <xdr:cNvSpPr txBox="1"/>
      </xdr:nvSpPr>
      <xdr:spPr>
        <a:xfrm>
          <a:off x="1168400" y="2120900"/>
          <a:ext cx="2393950" cy="78740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600" b="1"/>
            <a:t>Lien Questionnaire </a:t>
          </a:r>
        </a:p>
        <a:p>
          <a:pPr algn="ctr"/>
          <a:r>
            <a:rPr lang="fr-FR" sz="1600" b="1"/>
            <a:t>partie</a:t>
          </a:r>
          <a:r>
            <a:rPr lang="fr-FR" sz="1600" b="1" baseline="0"/>
            <a:t> théorique ASNS</a:t>
          </a:r>
          <a:endParaRPr lang="fr-FR" sz="1600" b="1"/>
        </a:p>
      </xdr:txBody>
    </xdr:sp>
    <xdr:clientData/>
  </xdr:twoCellAnchor>
  <xdr:twoCellAnchor>
    <xdr:from>
      <xdr:col>0</xdr:col>
      <xdr:colOff>25400</xdr:colOff>
      <xdr:row>0</xdr:row>
      <xdr:rowOff>44450</xdr:rowOff>
    </xdr:from>
    <xdr:to>
      <xdr:col>1</xdr:col>
      <xdr:colOff>622300</xdr:colOff>
      <xdr:row>4</xdr:row>
      <xdr:rowOff>127000</xdr:rowOff>
    </xdr:to>
    <xdr:sp macro="" textlink="">
      <xdr:nvSpPr>
        <xdr:cNvPr id="6" name="ZoneTexte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CD9D229-BD67-4BEE-BBC1-2FB81A31C713}"/>
            </a:ext>
          </a:extLst>
        </xdr:cNvPr>
        <xdr:cNvSpPr txBox="1"/>
      </xdr:nvSpPr>
      <xdr:spPr>
        <a:xfrm>
          <a:off x="25400" y="44450"/>
          <a:ext cx="1358900" cy="819150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50800" dir="5400000" algn="ctr" rotWithShape="0">
            <a:srgbClr val="000000">
              <a:alpha val="98000"/>
            </a:srgbClr>
          </a:outerShd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600" b="1"/>
            <a:t>Revenir au</a:t>
          </a:r>
        </a:p>
        <a:p>
          <a:pPr algn="ctr"/>
          <a:r>
            <a:rPr lang="fr-FR" sz="1600" b="1"/>
            <a:t>MENU</a:t>
          </a:r>
        </a:p>
      </xdr:txBody>
    </xdr:sp>
    <xdr:clientData/>
  </xdr:twoCellAnchor>
  <xdr:twoCellAnchor>
    <xdr:from>
      <xdr:col>4</xdr:col>
      <xdr:colOff>628650</xdr:colOff>
      <xdr:row>7</xdr:row>
      <xdr:rowOff>146050</xdr:rowOff>
    </xdr:from>
    <xdr:to>
      <xdr:col>7</xdr:col>
      <xdr:colOff>177800</xdr:colOff>
      <xdr:row>13</xdr:row>
      <xdr:rowOff>120650</xdr:rowOff>
    </xdr:to>
    <xdr:sp macro="" textlink="">
      <xdr:nvSpPr>
        <xdr:cNvPr id="7" name="Bulle narrative : ronde 6">
          <a:extLst>
            <a:ext uri="{FF2B5EF4-FFF2-40B4-BE49-F238E27FC236}">
              <a16:creationId xmlns:a16="http://schemas.microsoft.com/office/drawing/2014/main" id="{117D62FF-AB69-4482-A8F6-6B002CE516A2}"/>
            </a:ext>
          </a:extLst>
        </xdr:cNvPr>
        <xdr:cNvSpPr/>
      </xdr:nvSpPr>
      <xdr:spPr>
        <a:xfrm>
          <a:off x="3676650" y="1435100"/>
          <a:ext cx="1835150" cy="1079500"/>
        </a:xfrm>
        <a:prstGeom prst="wedgeEllipseCallout">
          <a:avLst>
            <a:gd name="adj1" fmla="val -65148"/>
            <a:gd name="adj2" fmla="val 38088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Cliquer pour aller sur</a:t>
          </a:r>
          <a:r>
            <a:rPr lang="fr-FR" sz="1100" baseline="0"/>
            <a:t> la page du questionnaire</a:t>
          </a:r>
          <a:endParaRPr lang="fr-FR" sz="110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</xdr:row>
      <xdr:rowOff>9525</xdr:rowOff>
    </xdr:from>
    <xdr:to>
      <xdr:col>8</xdr:col>
      <xdr:colOff>733425</xdr:colOff>
      <xdr:row>10</xdr:row>
      <xdr:rowOff>38100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38842F8-8758-4DDA-900E-B865DBE3CC8D}"/>
            </a:ext>
          </a:extLst>
        </xdr:cNvPr>
        <xdr:cNvSpPr txBox="1"/>
      </xdr:nvSpPr>
      <xdr:spPr>
        <a:xfrm>
          <a:off x="3810000" y="1076325"/>
          <a:ext cx="3019425" cy="98107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800"/>
            <a:t>Questionnaire Hygiène version</a:t>
          </a:r>
          <a:r>
            <a:rPr lang="fr-FR" sz="1800" baseline="0"/>
            <a:t> élèves</a:t>
          </a:r>
          <a:endParaRPr lang="fr-FR" sz="1800"/>
        </a:p>
      </xdr:txBody>
    </xdr:sp>
    <xdr:clientData/>
  </xdr:twoCellAnchor>
  <xdr:twoCellAnchor>
    <xdr:from>
      <xdr:col>5</xdr:col>
      <xdr:colOff>9525</xdr:colOff>
      <xdr:row>12</xdr:row>
      <xdr:rowOff>180975</xdr:rowOff>
    </xdr:from>
    <xdr:to>
      <xdr:col>9</xdr:col>
      <xdr:colOff>19050</xdr:colOff>
      <xdr:row>18</xdr:row>
      <xdr:rowOff>19050</xdr:rowOff>
    </xdr:to>
    <xdr:sp macro="" textlink="">
      <xdr:nvSpPr>
        <xdr:cNvPr id="3" name="ZoneText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33977C5-030B-481D-868B-B3F5845BCB90}"/>
            </a:ext>
          </a:extLst>
        </xdr:cNvPr>
        <xdr:cNvSpPr txBox="1"/>
      </xdr:nvSpPr>
      <xdr:spPr>
        <a:xfrm>
          <a:off x="3819525" y="2581275"/>
          <a:ext cx="3057525" cy="981075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800"/>
            <a:t>Questionnaire Hygiène version</a:t>
          </a:r>
          <a:r>
            <a:rPr lang="fr-FR" sz="1800" baseline="0"/>
            <a:t> enseignant avec réponses</a:t>
          </a:r>
          <a:endParaRPr lang="fr-FR" sz="1800"/>
        </a:p>
      </xdr:txBody>
    </xdr:sp>
    <xdr:clientData/>
  </xdr:twoCellAnchor>
  <xdr:twoCellAnchor>
    <xdr:from>
      <xdr:col>11</xdr:col>
      <xdr:colOff>0</xdr:colOff>
      <xdr:row>5</xdr:row>
      <xdr:rowOff>0</xdr:rowOff>
    </xdr:from>
    <xdr:to>
      <xdr:col>15</xdr:col>
      <xdr:colOff>28575</xdr:colOff>
      <xdr:row>10</xdr:row>
      <xdr:rowOff>38100</xdr:rowOff>
    </xdr:to>
    <xdr:sp macro="" textlink="">
      <xdr:nvSpPr>
        <xdr:cNvPr id="4" name="ZoneText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95A4377-B189-4129-B11E-0DE72AC45A2D}"/>
            </a:ext>
          </a:extLst>
        </xdr:cNvPr>
        <xdr:cNvSpPr txBox="1"/>
      </xdr:nvSpPr>
      <xdr:spPr>
        <a:xfrm>
          <a:off x="8382000" y="1066800"/>
          <a:ext cx="3076575" cy="990600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Questionnaire Sécurité version</a:t>
          </a:r>
          <a:r>
            <a:rPr lang="fr-FR" sz="18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élèves</a:t>
          </a:r>
          <a:endParaRPr lang="fr-FR" sz="1800">
            <a:effectLst/>
          </a:endParaRPr>
        </a:p>
        <a:p>
          <a:endParaRPr lang="fr-FR" sz="1100"/>
        </a:p>
      </xdr:txBody>
    </xdr:sp>
    <xdr:clientData/>
  </xdr:twoCellAnchor>
  <xdr:twoCellAnchor>
    <xdr:from>
      <xdr:col>11</xdr:col>
      <xdr:colOff>19050</xdr:colOff>
      <xdr:row>12</xdr:row>
      <xdr:rowOff>180974</xdr:rowOff>
    </xdr:from>
    <xdr:to>
      <xdr:col>15</xdr:col>
      <xdr:colOff>38100</xdr:colOff>
      <xdr:row>18</xdr:row>
      <xdr:rowOff>57149</xdr:rowOff>
    </xdr:to>
    <xdr:sp macro="" textlink="">
      <xdr:nvSpPr>
        <xdr:cNvPr id="5" name="ZoneText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91F97A-A065-447D-B5AB-6DB42C179442}"/>
            </a:ext>
          </a:extLst>
        </xdr:cNvPr>
        <xdr:cNvSpPr txBox="1"/>
      </xdr:nvSpPr>
      <xdr:spPr>
        <a:xfrm>
          <a:off x="8401050" y="2581274"/>
          <a:ext cx="3067050" cy="1019175"/>
        </a:xfrm>
        <a:prstGeom prst="rect">
          <a:avLst/>
        </a:prstGeom>
        <a:solidFill>
          <a:schemeClr val="accent2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Questionnaire Sécurité version</a:t>
          </a:r>
          <a:r>
            <a:rPr lang="fr-FR" sz="18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enseignant avec réponses</a:t>
          </a:r>
          <a:endParaRPr lang="fr-FR" sz="1800">
            <a:effectLst/>
          </a:endParaRPr>
        </a:p>
        <a:p>
          <a:endParaRPr lang="fr-FR" sz="1100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619125</xdr:colOff>
      <xdr:row>4</xdr:row>
      <xdr:rowOff>111919</xdr:rowOff>
    </xdr:to>
    <xdr:sp macro="" textlink="">
      <xdr:nvSpPr>
        <xdr:cNvPr id="6" name="ZoneText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683260F-779B-408B-BC85-10A5602E0FDC}"/>
            </a:ext>
          </a:extLst>
        </xdr:cNvPr>
        <xdr:cNvSpPr txBox="1"/>
      </xdr:nvSpPr>
      <xdr:spPr>
        <a:xfrm>
          <a:off x="0" y="0"/>
          <a:ext cx="1381125" cy="988219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3d>
            <a:bevelT w="25400"/>
            <a:bevelB w="25400"/>
          </a:sp3d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400" b="1">
              <a:solidFill>
                <a:schemeClr val="dk1"/>
              </a:solidFill>
              <a:effectLst>
                <a:outerShdw blurRad="50800" dist="50800" dir="5400000" algn="ctr" rotWithShape="0">
                  <a:schemeClr val="bg1"/>
                </a:outerShdw>
              </a:effectLst>
              <a:latin typeface="+mn-lt"/>
              <a:ea typeface="+mn-ea"/>
              <a:cs typeface="+mn-cs"/>
            </a:rPr>
            <a:t>Revenir</a:t>
          </a:r>
          <a:r>
            <a:rPr lang="fr-FR" sz="1400" b="1" baseline="0">
              <a:solidFill>
                <a:schemeClr val="dk1"/>
              </a:solidFill>
              <a:effectLst>
                <a:outerShdw blurRad="50800" dist="50800" dir="5400000" algn="ctr" rotWithShape="0">
                  <a:schemeClr val="bg1"/>
                </a:outerShdw>
              </a:effectLst>
              <a:latin typeface="+mn-lt"/>
              <a:ea typeface="+mn-ea"/>
              <a:cs typeface="+mn-cs"/>
            </a:rPr>
            <a:t> au MENU</a:t>
          </a:r>
          <a:endParaRPr lang="fr-FR" sz="1400">
            <a:effectLst>
              <a:outerShdw blurRad="50800" dist="50800" dir="5400000" algn="ctr" rotWithShape="0">
                <a:schemeClr val="bg1"/>
              </a:outerShdw>
            </a:effectLst>
          </a:endParaRPr>
        </a:p>
        <a:p>
          <a:endParaRPr lang="fr-FR" sz="1100"/>
        </a:p>
      </xdr:txBody>
    </xdr: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17102</xdr:rowOff>
    </xdr:from>
    <xdr:to>
      <xdr:col>8</xdr:col>
      <xdr:colOff>298450</xdr:colOff>
      <xdr:row>21</xdr:row>
      <xdr:rowOff>110278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0AFD542-2743-4AF2-AA60-1F7F4DF86B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7102"/>
          <a:ext cx="6394450" cy="396032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21</xdr:row>
      <xdr:rowOff>91530</xdr:rowOff>
    </xdr:from>
    <xdr:to>
      <xdr:col>8</xdr:col>
      <xdr:colOff>323849</xdr:colOff>
      <xdr:row>33</xdr:row>
      <xdr:rowOff>145571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BCF56C0-7966-481E-AEF0-FDB86E1A5B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3958680"/>
          <a:ext cx="6419849" cy="2263841"/>
        </a:xfrm>
        <a:prstGeom prst="rect">
          <a:avLst/>
        </a:prstGeom>
      </xdr:spPr>
    </xdr:pic>
    <xdr:clientData/>
  </xdr:twoCellAnchor>
  <xdr:twoCellAnchor editAs="oneCell">
    <xdr:from>
      <xdr:col>0</xdr:col>
      <xdr:colOff>31751</xdr:colOff>
      <xdr:row>33</xdr:row>
      <xdr:rowOff>139700</xdr:rowOff>
    </xdr:from>
    <xdr:to>
      <xdr:col>8</xdr:col>
      <xdr:colOff>386185</xdr:colOff>
      <xdr:row>52</xdr:row>
      <xdr:rowOff>148486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D47E4EE-6D34-4A77-87D4-F5822EA9BA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1751" y="6216650"/>
          <a:ext cx="6450434" cy="350763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50</xdr:row>
      <xdr:rowOff>95250</xdr:rowOff>
    </xdr:from>
    <xdr:to>
      <xdr:col>8</xdr:col>
      <xdr:colOff>401698</xdr:colOff>
      <xdr:row>67</xdr:row>
      <xdr:rowOff>110507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E9D2FF99-F6AF-4E25-A700-BBD7F6255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9302750"/>
          <a:ext cx="6497698" cy="314580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67</xdr:row>
      <xdr:rowOff>61840</xdr:rowOff>
    </xdr:from>
    <xdr:to>
      <xdr:col>8</xdr:col>
      <xdr:colOff>361950</xdr:colOff>
      <xdr:row>82</xdr:row>
      <xdr:rowOff>154988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89D24C7-769B-4B23-8221-158E3696F4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12399890"/>
          <a:ext cx="6457950" cy="2855398"/>
        </a:xfrm>
        <a:prstGeom prst="rect">
          <a:avLst/>
        </a:prstGeom>
      </xdr:spPr>
    </xdr:pic>
    <xdr:clientData/>
  </xdr:twoCellAnchor>
  <xdr:twoCellAnchor editAs="oneCell">
    <xdr:from>
      <xdr:col>0</xdr:col>
      <xdr:colOff>25400</xdr:colOff>
      <xdr:row>82</xdr:row>
      <xdr:rowOff>158750</xdr:rowOff>
    </xdr:from>
    <xdr:to>
      <xdr:col>8</xdr:col>
      <xdr:colOff>448787</xdr:colOff>
      <xdr:row>102</xdr:row>
      <xdr:rowOff>132659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9DB70E63-7EC4-4FE1-B1EE-3FC6B51FE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5400" y="15259050"/>
          <a:ext cx="6519387" cy="3656909"/>
        </a:xfrm>
        <a:prstGeom prst="rect">
          <a:avLst/>
        </a:prstGeom>
      </xdr:spPr>
    </xdr:pic>
    <xdr:clientData/>
  </xdr:twoCellAnchor>
  <xdr:twoCellAnchor editAs="oneCell">
    <xdr:from>
      <xdr:col>0</xdr:col>
      <xdr:colOff>88900</xdr:colOff>
      <xdr:row>101</xdr:row>
      <xdr:rowOff>44451</xdr:rowOff>
    </xdr:from>
    <xdr:to>
      <xdr:col>8</xdr:col>
      <xdr:colOff>424197</xdr:colOff>
      <xdr:row>120</xdr:row>
      <xdr:rowOff>146051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3B4FE2D4-7D77-469E-8F4A-22EDE66B58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8900" y="18643601"/>
          <a:ext cx="6431297" cy="3600450"/>
        </a:xfrm>
        <a:prstGeom prst="rect">
          <a:avLst/>
        </a:prstGeom>
      </xdr:spPr>
    </xdr:pic>
    <xdr:clientData/>
  </xdr:twoCellAnchor>
  <xdr:twoCellAnchor>
    <xdr:from>
      <xdr:col>9</xdr:col>
      <xdr:colOff>704850</xdr:colOff>
      <xdr:row>1</xdr:row>
      <xdr:rowOff>57150</xdr:rowOff>
    </xdr:from>
    <xdr:to>
      <xdr:col>11</xdr:col>
      <xdr:colOff>600075</xdr:colOff>
      <xdr:row>5</xdr:row>
      <xdr:rowOff>161925</xdr:rowOff>
    </xdr:to>
    <xdr:sp macro="" textlink="">
      <xdr:nvSpPr>
        <xdr:cNvPr id="10" name="ZoneTexte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2D943B6E-A73F-4B07-BF02-1D8FD8C1A5C4}"/>
            </a:ext>
          </a:extLst>
        </xdr:cNvPr>
        <xdr:cNvSpPr txBox="1"/>
      </xdr:nvSpPr>
      <xdr:spPr>
        <a:xfrm>
          <a:off x="7562850" y="238125"/>
          <a:ext cx="1419225" cy="828675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3d>
            <a:bevelT w="25400"/>
            <a:bevelB w="25400"/>
          </a:sp3d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400" b="1">
              <a:solidFill>
                <a:schemeClr val="dk1"/>
              </a:solidFill>
              <a:effectLst>
                <a:outerShdw blurRad="50800" dist="50800" dir="5400000" algn="ctr" rotWithShape="0">
                  <a:schemeClr val="bg1"/>
                </a:outerShdw>
              </a:effectLst>
              <a:latin typeface="+mn-lt"/>
              <a:ea typeface="+mn-ea"/>
              <a:cs typeface="+mn-cs"/>
            </a:rPr>
            <a:t>Revenir</a:t>
          </a:r>
          <a:r>
            <a:rPr lang="fr-FR" sz="1400" b="1" baseline="0">
              <a:solidFill>
                <a:schemeClr val="dk1"/>
              </a:solidFill>
              <a:effectLst>
                <a:outerShdw blurRad="50800" dist="50800" dir="5400000" algn="ctr" rotWithShape="0">
                  <a:schemeClr val="bg1"/>
                </a:outerShdw>
              </a:effectLst>
              <a:latin typeface="+mn-lt"/>
              <a:ea typeface="+mn-ea"/>
              <a:cs typeface="+mn-cs"/>
            </a:rPr>
            <a:t> au MENU</a:t>
          </a:r>
          <a:endParaRPr lang="fr-FR" sz="1400">
            <a:effectLst>
              <a:outerShdw blurRad="50800" dist="50800" dir="5400000" algn="ctr" rotWithShape="0">
                <a:schemeClr val="bg1"/>
              </a:outerShdw>
            </a:effectLst>
          </a:endParaRPr>
        </a:p>
        <a:p>
          <a:endParaRPr lang="fr-FR" sz="1100"/>
        </a:p>
      </xdr:txBody>
    </xdr:sp>
    <xdr:clientData fPrintsWithSheet="0"/>
  </xdr:twoCellAnchor>
  <xdr:twoCellAnchor editAs="oneCell">
    <xdr:from>
      <xdr:col>0</xdr:col>
      <xdr:colOff>0</xdr:colOff>
      <xdr:row>122</xdr:row>
      <xdr:rowOff>0</xdr:rowOff>
    </xdr:from>
    <xdr:to>
      <xdr:col>8</xdr:col>
      <xdr:colOff>406734</xdr:colOff>
      <xdr:row>143</xdr:row>
      <xdr:rowOff>139906</xdr:rowOff>
    </xdr:to>
    <xdr:pic>
      <xdr:nvPicPr>
        <xdr:cNvPr id="12" name="Image 11">
          <a:extLst>
            <a:ext uri="{FF2B5EF4-FFF2-40B4-BE49-F238E27FC236}">
              <a16:creationId xmlns:a16="http://schemas.microsoft.com/office/drawing/2014/main" id="{980E237F-4562-40A6-9D88-520ABDFC9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22466300"/>
          <a:ext cx="6502734" cy="40070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1238250</xdr:colOff>
      <xdr:row>6</xdr:row>
      <xdr:rowOff>133350</xdr:rowOff>
    </xdr:from>
    <xdr:to>
      <xdr:col>7</xdr:col>
      <xdr:colOff>654050</xdr:colOff>
      <xdr:row>10</xdr:row>
      <xdr:rowOff>304800</xdr:rowOff>
    </xdr:to>
    <xdr:sp macro="" textlink="">
      <xdr:nvSpPr>
        <xdr:cNvPr id="2" name="Bulle narrative : ronde 1">
          <a:extLst>
            <a:ext uri="{FF2B5EF4-FFF2-40B4-BE49-F238E27FC236}">
              <a16:creationId xmlns:a16="http://schemas.microsoft.com/office/drawing/2014/main" id="{555D7372-61B5-4A8E-B081-524E53D0A117}"/>
            </a:ext>
          </a:extLst>
        </xdr:cNvPr>
        <xdr:cNvSpPr/>
      </xdr:nvSpPr>
      <xdr:spPr>
        <a:xfrm>
          <a:off x="4629150" y="1362075"/>
          <a:ext cx="4225925" cy="1428750"/>
        </a:xfrm>
        <a:prstGeom prst="wedgeEllipseCallout">
          <a:avLst>
            <a:gd name="adj1" fmla="val -75232"/>
            <a:gd name="adj2" fmla="val -67957"/>
          </a:avLst>
        </a:prstGeom>
        <a:solidFill>
          <a:schemeClr val="accent6"/>
        </a:solidFill>
        <a:ln>
          <a:solidFill>
            <a:schemeClr val="accent6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800">
              <a:solidFill>
                <a:sysClr val="windowText" lastClr="000000"/>
              </a:solidFill>
            </a:rPr>
            <a:t>Remplir les parties en JAUNE</a:t>
          </a:r>
        </a:p>
      </xdr:txBody>
    </xdr:sp>
    <xdr:clientData/>
  </xdr:twoCellAnchor>
  <xdr:twoCellAnchor>
    <xdr:from>
      <xdr:col>0</xdr:col>
      <xdr:colOff>44450</xdr:colOff>
      <xdr:row>0</xdr:row>
      <xdr:rowOff>44451</xdr:rowOff>
    </xdr:from>
    <xdr:to>
      <xdr:col>0</xdr:col>
      <xdr:colOff>1352550</xdr:colOff>
      <xdr:row>3</xdr:row>
      <xdr:rowOff>180976</xdr:rowOff>
    </xdr:to>
    <xdr:sp macro="" textlink="">
      <xdr:nvSpPr>
        <xdr:cNvPr id="3" name="ZoneText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DB36EC9-5BA8-4BBC-A30F-B7BA12429C6F}"/>
            </a:ext>
          </a:extLst>
        </xdr:cNvPr>
        <xdr:cNvSpPr txBox="1"/>
      </xdr:nvSpPr>
      <xdr:spPr>
        <a:xfrm>
          <a:off x="44450" y="44451"/>
          <a:ext cx="1308100" cy="679450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3d contourW="19050"/>
        </a:bodyPr>
        <a:lstStyle/>
        <a:p>
          <a:pPr algn="ctr"/>
          <a:r>
            <a:rPr lang="fr-FR" sz="1400" b="1"/>
            <a:t>Revenir</a:t>
          </a:r>
          <a:r>
            <a:rPr lang="fr-FR" sz="1400" b="1" baseline="0"/>
            <a:t> au MENU</a:t>
          </a:r>
          <a:endParaRPr lang="fr-FR" sz="1400" b="1"/>
        </a:p>
      </xdr:txBody>
    </xdr:sp>
    <xdr:clientData/>
  </xdr:twoCellAnchor>
  <xdr:twoCellAnchor>
    <xdr:from>
      <xdr:col>3</xdr:col>
      <xdr:colOff>492125</xdr:colOff>
      <xdr:row>21</xdr:row>
      <xdr:rowOff>120650</xdr:rowOff>
    </xdr:from>
    <xdr:to>
      <xdr:col>7</xdr:col>
      <xdr:colOff>701675</xdr:colOff>
      <xdr:row>30</xdr:row>
      <xdr:rowOff>92075</xdr:rowOff>
    </xdr:to>
    <xdr:sp macro="" textlink="">
      <xdr:nvSpPr>
        <xdr:cNvPr id="4" name="Bulle narrative : ronde 3">
          <a:extLst>
            <a:ext uri="{FF2B5EF4-FFF2-40B4-BE49-F238E27FC236}">
              <a16:creationId xmlns:a16="http://schemas.microsoft.com/office/drawing/2014/main" id="{CD362004-5D9D-4634-9C85-2419A04CC74B}"/>
            </a:ext>
          </a:extLst>
        </xdr:cNvPr>
        <xdr:cNvSpPr/>
      </xdr:nvSpPr>
      <xdr:spPr>
        <a:xfrm>
          <a:off x="5641975" y="4984750"/>
          <a:ext cx="3257550" cy="1628775"/>
        </a:xfrm>
        <a:prstGeom prst="wedgeEllipseCallout">
          <a:avLst>
            <a:gd name="adj1" fmla="val -62546"/>
            <a:gd name="adj2" fmla="val -53427"/>
          </a:avLst>
        </a:prstGeom>
        <a:solidFill>
          <a:schemeClr val="accent1">
            <a:lumMod val="75000"/>
          </a:schemeClr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600"/>
            <a:t>Rentrer</a:t>
          </a:r>
          <a:r>
            <a:rPr lang="fr-FR" sz="1600" baseline="0"/>
            <a:t> vos élèves ou faire une extraction de ONDE (un tuto est disponible via le MENU)</a:t>
          </a:r>
          <a:endParaRPr lang="fr-FR" sz="16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0</xdr:col>
      <xdr:colOff>1333500</xdr:colOff>
      <xdr:row>4</xdr:row>
      <xdr:rowOff>38101</xdr:rowOff>
    </xdr:to>
    <xdr:sp macro="" textlink="">
      <xdr:nvSpPr>
        <xdr:cNvPr id="3" name="ZoneText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8C99A5-7F62-4D38-9393-8BAA29EBE595}"/>
            </a:ext>
          </a:extLst>
        </xdr:cNvPr>
        <xdr:cNvSpPr txBox="1"/>
      </xdr:nvSpPr>
      <xdr:spPr>
        <a:xfrm>
          <a:off x="0" y="1"/>
          <a:ext cx="1333500" cy="762000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3d>
            <a:bevelT w="25400"/>
            <a:bevelB w="25400"/>
          </a:sp3d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400" b="1">
              <a:solidFill>
                <a:schemeClr val="dk1"/>
              </a:solidFill>
              <a:effectLst>
                <a:outerShdw blurRad="50800" dist="50800" dir="5400000" algn="ctr" rotWithShape="0">
                  <a:schemeClr val="bg1"/>
                </a:outerShdw>
              </a:effectLst>
              <a:latin typeface="+mn-lt"/>
              <a:ea typeface="+mn-ea"/>
              <a:cs typeface="+mn-cs"/>
            </a:rPr>
            <a:t>Revenir</a:t>
          </a:r>
          <a:r>
            <a:rPr lang="fr-FR" sz="1400" b="1" baseline="0">
              <a:solidFill>
                <a:schemeClr val="dk1"/>
              </a:solidFill>
              <a:effectLst>
                <a:outerShdw blurRad="50800" dist="50800" dir="5400000" algn="ctr" rotWithShape="0">
                  <a:schemeClr val="bg1"/>
                </a:outerShdw>
              </a:effectLst>
              <a:latin typeface="+mn-lt"/>
              <a:ea typeface="+mn-ea"/>
              <a:cs typeface="+mn-cs"/>
            </a:rPr>
            <a:t> au MENU</a:t>
          </a:r>
          <a:endParaRPr lang="fr-FR" sz="1400">
            <a:effectLst>
              <a:outerShdw blurRad="50800" dist="50800" dir="5400000" algn="ctr" rotWithShape="0">
                <a:schemeClr val="bg1"/>
              </a:outerShdw>
            </a:effectLst>
          </a:endParaRPr>
        </a:p>
        <a:p>
          <a:endParaRPr lang="fr-FR" sz="1100"/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177604</xdr:colOff>
      <xdr:row>1</xdr:row>
      <xdr:rowOff>75276</xdr:rowOff>
    </xdr:from>
    <xdr:to>
      <xdr:col>8</xdr:col>
      <xdr:colOff>656012</xdr:colOff>
      <xdr:row>5</xdr:row>
      <xdr:rowOff>42809</xdr:rowOff>
    </xdr:to>
    <xdr:sp macro="" textlink="">
      <xdr:nvSpPr>
        <xdr:cNvPr id="4" name="Bulle narrative : ronde 3">
          <a:extLst>
            <a:ext uri="{FF2B5EF4-FFF2-40B4-BE49-F238E27FC236}">
              <a16:creationId xmlns:a16="http://schemas.microsoft.com/office/drawing/2014/main" id="{CD7FB2F3-07E3-4ABD-9BA7-4C1FD7244D80}"/>
            </a:ext>
          </a:extLst>
        </xdr:cNvPr>
        <xdr:cNvSpPr/>
      </xdr:nvSpPr>
      <xdr:spPr>
        <a:xfrm>
          <a:off x="7005638" y="203703"/>
          <a:ext cx="1281076" cy="823713"/>
        </a:xfrm>
        <a:prstGeom prst="wedgeEllipseCallout">
          <a:avLst>
            <a:gd name="adj1" fmla="val -76933"/>
            <a:gd name="adj2" fmla="val 41"/>
          </a:avLst>
        </a:prstGeom>
        <a:solidFill>
          <a:schemeClr val="accent6"/>
        </a:solidFill>
        <a:ln>
          <a:solidFill>
            <a:schemeClr val="accent6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000" b="1">
              <a:solidFill>
                <a:schemeClr val="tx1"/>
              </a:solidFill>
            </a:rPr>
            <a:t>Edusondage</a:t>
          </a:r>
        </a:p>
      </xdr:txBody>
    </xdr:sp>
    <xdr:clientData/>
  </xdr:twoCellAnchor>
  <xdr:twoCellAnchor>
    <xdr:from>
      <xdr:col>9</xdr:col>
      <xdr:colOff>581763</xdr:colOff>
      <xdr:row>0</xdr:row>
      <xdr:rowOff>111032</xdr:rowOff>
    </xdr:from>
    <xdr:to>
      <xdr:col>11</xdr:col>
      <xdr:colOff>417386</xdr:colOff>
      <xdr:row>5</xdr:row>
      <xdr:rowOff>71740</xdr:rowOff>
    </xdr:to>
    <xdr:sp macro="" textlink="">
      <xdr:nvSpPr>
        <xdr:cNvPr id="5" name="ZoneText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BF1150D-4F59-4E7F-851B-EC701EEDBCA7}"/>
            </a:ext>
          </a:extLst>
        </xdr:cNvPr>
        <xdr:cNvSpPr txBox="1"/>
      </xdr:nvSpPr>
      <xdr:spPr>
        <a:xfrm>
          <a:off x="9015134" y="111032"/>
          <a:ext cx="1440960" cy="945315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3d>
            <a:bevelT w="25400"/>
            <a:bevelB w="25400"/>
          </a:sp3d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400" b="1">
              <a:solidFill>
                <a:schemeClr val="dk1"/>
              </a:solidFill>
              <a:effectLst>
                <a:outerShdw blurRad="50800" dist="50800" dir="5400000" algn="ctr" rotWithShape="0">
                  <a:schemeClr val="bg1"/>
                </a:outerShdw>
              </a:effectLst>
              <a:latin typeface="+mn-lt"/>
              <a:ea typeface="+mn-ea"/>
              <a:cs typeface="+mn-cs"/>
            </a:rPr>
            <a:t>Revenir</a:t>
          </a:r>
          <a:r>
            <a:rPr lang="fr-FR" sz="1400" b="1" baseline="0">
              <a:solidFill>
                <a:schemeClr val="dk1"/>
              </a:solidFill>
              <a:effectLst>
                <a:outerShdw blurRad="50800" dist="50800" dir="5400000" algn="ctr" rotWithShape="0">
                  <a:schemeClr val="bg1"/>
                </a:outerShdw>
              </a:effectLst>
              <a:latin typeface="+mn-lt"/>
              <a:ea typeface="+mn-ea"/>
              <a:cs typeface="+mn-cs"/>
            </a:rPr>
            <a:t> au MENU</a:t>
          </a:r>
          <a:endParaRPr lang="fr-FR" sz="1400">
            <a:effectLst>
              <a:outerShdw blurRad="50800" dist="50800" dir="5400000" algn="ctr" rotWithShape="0">
                <a:schemeClr val="bg1"/>
              </a:outerShdw>
            </a:effectLst>
          </a:endParaRPr>
        </a:p>
        <a:p>
          <a:endParaRPr lang="fr-FR" sz="1100"/>
        </a:p>
      </xdr:txBody>
    </xdr:sp>
    <xdr:clientData fPrint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274965</xdr:colOff>
      <xdr:row>3</xdr:row>
      <xdr:rowOff>304380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C6FF8AC0-F991-4E78-BE04-81825E0A4C19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4132" cy="760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905339</xdr:colOff>
      <xdr:row>1</xdr:row>
      <xdr:rowOff>56688</xdr:rowOff>
    </xdr:from>
    <xdr:to>
      <xdr:col>6</xdr:col>
      <xdr:colOff>238285</xdr:colOff>
      <xdr:row>5</xdr:row>
      <xdr:rowOff>114550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B753B7DE-3F34-49C5-8B6C-EAC75AE501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85564" y="185115"/>
          <a:ext cx="903001" cy="914042"/>
        </a:xfrm>
        <a:prstGeom prst="rect">
          <a:avLst/>
        </a:prstGeom>
      </xdr:spPr>
    </xdr:pic>
    <xdr:clientData/>
  </xdr:twoCellAnchor>
  <xdr:oneCellAnchor>
    <xdr:from>
      <xdr:col>8</xdr:col>
      <xdr:colOff>7134</xdr:colOff>
      <xdr:row>6</xdr:row>
      <xdr:rowOff>149830</xdr:rowOff>
    </xdr:from>
    <xdr:ext cx="3181350" cy="1476376"/>
    <xdr:sp macro="" textlink="">
      <xdr:nvSpPr>
        <xdr:cNvPr id="7" name="Bulle narrative : ronde 6">
          <a:extLst>
            <a:ext uri="{FF2B5EF4-FFF2-40B4-BE49-F238E27FC236}">
              <a16:creationId xmlns:a16="http://schemas.microsoft.com/office/drawing/2014/main" id="{6696100A-C567-475B-B431-9C998514F0EA}"/>
            </a:ext>
          </a:extLst>
        </xdr:cNvPr>
        <xdr:cNvSpPr/>
      </xdr:nvSpPr>
      <xdr:spPr>
        <a:xfrm>
          <a:off x="7641404" y="1277133"/>
          <a:ext cx="3181350" cy="1476376"/>
        </a:xfrm>
        <a:prstGeom prst="wedgeEllipseCallout">
          <a:avLst>
            <a:gd name="adj1" fmla="val -74744"/>
            <a:gd name="adj2" fmla="val -38799"/>
          </a:avLst>
        </a:prstGeom>
        <a:solidFill>
          <a:schemeClr val="accent6"/>
        </a:solidFill>
        <a:ln>
          <a:solidFill>
            <a:schemeClr val="accent6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fr-FR" sz="1100" b="1">
              <a:solidFill>
                <a:sysClr val="windowText" lastClr="000000"/>
              </a:solidFill>
            </a:rPr>
            <a:t>Si</a:t>
          </a:r>
          <a:r>
            <a:rPr lang="fr-FR" sz="1100" b="1" baseline="0">
              <a:solidFill>
                <a:sysClr val="windowText" lastClr="000000"/>
              </a:solidFill>
            </a:rPr>
            <a:t> vous souhaitez faire passer le Test pass-nautique, merci de cocher la case et d'imprimer les documents correspondants</a:t>
          </a:r>
          <a:endParaRPr lang="fr-FR" sz="1100" b="1">
            <a:solidFill>
              <a:sysClr val="windowText" lastClr="000000"/>
            </a:solidFill>
          </a:endParaRPr>
        </a:p>
      </xdr:txBody>
    </xdr:sp>
    <xdr:clientData fPrint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</xdr:colOff>
      <xdr:row>6</xdr:row>
      <xdr:rowOff>35720</xdr:rowOff>
    </xdr:from>
    <xdr:to>
      <xdr:col>6</xdr:col>
      <xdr:colOff>1674813</xdr:colOff>
      <xdr:row>14</xdr:row>
      <xdr:rowOff>0</xdr:rowOff>
    </xdr:to>
    <xdr:sp macro="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C2EC6D1C-43B4-47A0-A806-345ECBEB775E}"/>
            </a:ext>
          </a:extLst>
        </xdr:cNvPr>
        <xdr:cNvSpPr/>
      </xdr:nvSpPr>
      <xdr:spPr>
        <a:xfrm>
          <a:off x="2659063" y="1210470"/>
          <a:ext cx="6913563" cy="120253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2000"/>
            <a:t>Inscrire</a:t>
          </a:r>
          <a:r>
            <a:rPr lang="fr-FR" sz="2000" baseline="0"/>
            <a:t> </a:t>
          </a:r>
          <a:r>
            <a:rPr lang="fr-FR" sz="2000"/>
            <a:t>1 quand le</a:t>
          </a:r>
          <a:r>
            <a:rPr lang="fr-FR" sz="2000" baseline="0"/>
            <a:t> parcours</a:t>
          </a:r>
          <a:r>
            <a:rPr lang="fr-FR" sz="2000"/>
            <a:t> est validé et 1 quand la</a:t>
          </a:r>
          <a:r>
            <a:rPr lang="fr-FR" sz="2000" baseline="0"/>
            <a:t> partie théorique est validée (à partir de 14 bonnes réponses).</a:t>
          </a:r>
          <a:endParaRPr lang="fr-FR" sz="2000"/>
        </a:p>
      </xdr:txBody>
    </xdr:sp>
    <xdr:clientData fPrintsWithSheet="0"/>
  </xdr:twoCellAnchor>
  <xdr:twoCellAnchor editAs="oneCell">
    <xdr:from>
      <xdr:col>0</xdr:col>
      <xdr:colOff>0</xdr:colOff>
      <xdr:row>0</xdr:row>
      <xdr:rowOff>1</xdr:rowOff>
    </xdr:from>
    <xdr:to>
      <xdr:col>2</xdr:col>
      <xdr:colOff>847725</xdr:colOff>
      <xdr:row>5</xdr:row>
      <xdr:rowOff>95251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AA0BB16C-B485-438E-B571-8EF13D29D715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3405188" cy="10795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10</xdr:col>
      <xdr:colOff>96836</xdr:colOff>
      <xdr:row>0</xdr:row>
      <xdr:rowOff>110330</xdr:rowOff>
    </xdr:from>
    <xdr:to>
      <xdr:col>11</xdr:col>
      <xdr:colOff>769142</xdr:colOff>
      <xdr:row>5</xdr:row>
      <xdr:rowOff>73818</xdr:rowOff>
    </xdr:to>
    <xdr:sp macro="" textlink="">
      <xdr:nvSpPr>
        <xdr:cNvPr id="6" name="ZoneTexte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A859E7B-1342-48FD-AC55-C440E459EB87}"/>
            </a:ext>
          </a:extLst>
        </xdr:cNvPr>
        <xdr:cNvSpPr txBox="1"/>
      </xdr:nvSpPr>
      <xdr:spPr>
        <a:xfrm>
          <a:off x="12931774" y="110330"/>
          <a:ext cx="1470024" cy="963613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3d>
            <a:bevelT w="25400"/>
            <a:bevelB w="25400"/>
          </a:sp3d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400" b="1">
              <a:solidFill>
                <a:schemeClr val="dk1"/>
              </a:solidFill>
              <a:effectLst>
                <a:outerShdw blurRad="50800" dist="50800" dir="5400000" algn="ctr" rotWithShape="0">
                  <a:schemeClr val="bg1"/>
                </a:outerShdw>
              </a:effectLst>
              <a:latin typeface="+mn-lt"/>
              <a:ea typeface="+mn-ea"/>
              <a:cs typeface="+mn-cs"/>
            </a:rPr>
            <a:t>Revenir</a:t>
          </a:r>
          <a:r>
            <a:rPr lang="fr-FR" sz="1400" b="1" baseline="0">
              <a:solidFill>
                <a:schemeClr val="dk1"/>
              </a:solidFill>
              <a:effectLst>
                <a:outerShdw blurRad="50800" dist="50800" dir="5400000" algn="ctr" rotWithShape="0">
                  <a:schemeClr val="bg1"/>
                </a:outerShdw>
              </a:effectLst>
              <a:latin typeface="+mn-lt"/>
              <a:ea typeface="+mn-ea"/>
              <a:cs typeface="+mn-cs"/>
            </a:rPr>
            <a:t> au MENU</a:t>
          </a:r>
          <a:endParaRPr lang="fr-FR" sz="1400">
            <a:effectLst>
              <a:outerShdw blurRad="50800" dist="50800" dir="5400000" algn="ctr" rotWithShape="0">
                <a:schemeClr val="bg1"/>
              </a:outerShdw>
            </a:effectLst>
          </a:endParaRPr>
        </a:p>
        <a:p>
          <a:endParaRPr lang="fr-FR" sz="1100"/>
        </a:p>
      </xdr:txBody>
    </xdr:sp>
    <xdr:clientData fPrintsWithSheet="0"/>
  </xdr:twoCellAnchor>
  <xdr:twoCellAnchor>
    <xdr:from>
      <xdr:col>11</xdr:col>
      <xdr:colOff>544514</xdr:colOff>
      <xdr:row>4</xdr:row>
      <xdr:rowOff>84139</xdr:rowOff>
    </xdr:from>
    <xdr:to>
      <xdr:col>14</xdr:col>
      <xdr:colOff>482602</xdr:colOff>
      <xdr:row>10</xdr:row>
      <xdr:rowOff>163514</xdr:rowOff>
    </xdr:to>
    <xdr:sp macro="" textlink="">
      <xdr:nvSpPr>
        <xdr:cNvPr id="5" name="Bulle narrative : ronde 4">
          <a:extLst>
            <a:ext uri="{FF2B5EF4-FFF2-40B4-BE49-F238E27FC236}">
              <a16:creationId xmlns:a16="http://schemas.microsoft.com/office/drawing/2014/main" id="{AEFC5C8D-51E5-4E5B-A8E2-E8EF32C8E358}"/>
            </a:ext>
          </a:extLst>
        </xdr:cNvPr>
        <xdr:cNvSpPr/>
      </xdr:nvSpPr>
      <xdr:spPr>
        <a:xfrm>
          <a:off x="14192781" y="863072"/>
          <a:ext cx="2935288" cy="1247775"/>
        </a:xfrm>
        <a:prstGeom prst="wedgeEllipseCallout">
          <a:avLst>
            <a:gd name="adj1" fmla="val 45506"/>
            <a:gd name="adj2" fmla="val 103496"/>
          </a:avLst>
        </a:prstGeom>
        <a:solidFill>
          <a:schemeClr val="accent6"/>
        </a:solidFill>
        <a:ln>
          <a:solidFill>
            <a:schemeClr val="accent6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200" baseline="0">
              <a:solidFill>
                <a:schemeClr val="tx1"/>
              </a:solidFill>
            </a:rPr>
            <a:t>Ce tableau récapitulatif vous permettra de remplir l'édusondage, seuls ces  chiffres seront à renseigner</a:t>
          </a:r>
          <a:r>
            <a:rPr lang="fr-FR" sz="1200" baseline="0"/>
            <a:t>.</a:t>
          </a:r>
          <a:endParaRPr lang="fr-FR" sz="1200"/>
        </a:p>
      </xdr:txBody>
    </xdr:sp>
    <xdr:clientData/>
  </xdr:twoCellAnchor>
  <xdr:twoCellAnchor editAs="oneCell">
    <xdr:from>
      <xdr:col>7</xdr:col>
      <xdr:colOff>642938</xdr:colOff>
      <xdr:row>0</xdr:row>
      <xdr:rowOff>142875</xdr:rowOff>
    </xdr:from>
    <xdr:to>
      <xdr:col>9</xdr:col>
      <xdr:colOff>455612</xdr:colOff>
      <xdr:row>10</xdr:row>
      <xdr:rowOff>93456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C7CD371F-25F5-4826-B7A7-5E4D70FF6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06063" y="142875"/>
          <a:ext cx="1896268" cy="19032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19050</xdr:colOff>
      <xdr:row>2</xdr:row>
      <xdr:rowOff>9526</xdr:rowOff>
    </xdr:from>
    <xdr:ext cx="1447800" cy="561974"/>
    <xdr:sp macro="" textlink="">
      <xdr:nvSpPr>
        <xdr:cNvPr id="2" name="Bulle narrative : ronde 1">
          <a:extLst>
            <a:ext uri="{FF2B5EF4-FFF2-40B4-BE49-F238E27FC236}">
              <a16:creationId xmlns:a16="http://schemas.microsoft.com/office/drawing/2014/main" id="{C68EB581-7078-47B2-A2D6-56ED43AEAF70}"/>
            </a:ext>
          </a:extLst>
        </xdr:cNvPr>
        <xdr:cNvSpPr/>
      </xdr:nvSpPr>
      <xdr:spPr>
        <a:xfrm>
          <a:off x="6962775" y="371476"/>
          <a:ext cx="1447800" cy="561974"/>
        </a:xfrm>
        <a:prstGeom prst="wedgeEllipseCallout">
          <a:avLst>
            <a:gd name="adj1" fmla="val -65105"/>
            <a:gd name="adj2" fmla="val -3457"/>
          </a:avLst>
        </a:prstGeom>
        <a:solidFill>
          <a:schemeClr val="accent6"/>
        </a:solidFill>
        <a:ln>
          <a:solidFill>
            <a:schemeClr val="accent6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fr-FR" sz="1100" b="1">
              <a:solidFill>
                <a:sysClr val="windowText" lastClr="000000"/>
              </a:solidFill>
            </a:rPr>
            <a:t>Edusondage</a:t>
          </a:r>
        </a:p>
      </xdr:txBody>
    </xdr:sp>
    <xdr:clientData fPrintsWithSheet="0"/>
  </xdr:oneCellAnchor>
  <xdr:twoCellAnchor>
    <xdr:from>
      <xdr:col>11</xdr:col>
      <xdr:colOff>1009651</xdr:colOff>
      <xdr:row>0</xdr:row>
      <xdr:rowOff>76200</xdr:rowOff>
    </xdr:from>
    <xdr:to>
      <xdr:col>13</xdr:col>
      <xdr:colOff>200026</xdr:colOff>
      <xdr:row>4</xdr:row>
      <xdr:rowOff>104775</xdr:rowOff>
    </xdr:to>
    <xdr:sp macro="" textlink="">
      <xdr:nvSpPr>
        <xdr:cNvPr id="3" name="ZoneText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95DE4F-0843-41E2-8F0A-7BE4C9A545BA}"/>
            </a:ext>
          </a:extLst>
        </xdr:cNvPr>
        <xdr:cNvSpPr txBox="1"/>
      </xdr:nvSpPr>
      <xdr:spPr>
        <a:xfrm>
          <a:off x="8715376" y="76200"/>
          <a:ext cx="1333500" cy="752475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3d contourW="19050"/>
        </a:bodyPr>
        <a:lstStyle/>
        <a:p>
          <a:pPr algn="ctr"/>
          <a:r>
            <a:rPr lang="fr-FR" sz="1400" b="1"/>
            <a:t>Revenir</a:t>
          </a:r>
          <a:r>
            <a:rPr lang="fr-FR" sz="1400" b="1" baseline="0"/>
            <a:t> au MENU</a:t>
          </a:r>
          <a:endParaRPr lang="fr-FR" sz="1400" b="1"/>
        </a:p>
      </xdr:txBody>
    </xdr:sp>
    <xdr:clientData fPrintsWithSheet="0"/>
  </xdr:twoCellAnchor>
  <xdr:twoCellAnchor editAs="oneCell">
    <xdr:from>
      <xdr:col>0</xdr:col>
      <xdr:colOff>111125</xdr:colOff>
      <xdr:row>0</xdr:row>
      <xdr:rowOff>0</xdr:rowOff>
    </xdr:from>
    <xdr:to>
      <xdr:col>2</xdr:col>
      <xdr:colOff>180975</xdr:colOff>
      <xdr:row>3</xdr:row>
      <xdr:rowOff>142875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9C77541F-02DC-43A6-8877-BA46433E8F87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125" y="0"/>
          <a:ext cx="1898650" cy="685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552450</xdr:colOff>
      <xdr:row>0</xdr:row>
      <xdr:rowOff>104775</xdr:rowOff>
    </xdr:from>
    <xdr:to>
      <xdr:col>9</xdr:col>
      <xdr:colOff>104775</xdr:colOff>
      <xdr:row>6</xdr:row>
      <xdr:rowOff>47806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578F1C44-CFAF-4EF4-9519-DAAB2EB882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48325" y="104775"/>
          <a:ext cx="1016000" cy="102570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1078706</xdr:colOff>
      <xdr:row>0</xdr:row>
      <xdr:rowOff>115093</xdr:rowOff>
    </xdr:from>
    <xdr:to>
      <xdr:col>14</xdr:col>
      <xdr:colOff>342900</xdr:colOff>
      <xdr:row>5</xdr:row>
      <xdr:rowOff>95250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2CBB3E0-6C4E-4EE4-8647-F779BF66EE6F}"/>
            </a:ext>
          </a:extLst>
        </xdr:cNvPr>
        <xdr:cNvSpPr txBox="1"/>
      </xdr:nvSpPr>
      <xdr:spPr>
        <a:xfrm>
          <a:off x="10279856" y="115093"/>
          <a:ext cx="1407319" cy="885032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3d contourW="19050"/>
        </a:bodyPr>
        <a:lstStyle/>
        <a:p>
          <a:pPr algn="ctr"/>
          <a:r>
            <a:rPr lang="fr-FR" sz="1400" b="1"/>
            <a:t>Revenir</a:t>
          </a:r>
          <a:r>
            <a:rPr lang="fr-FR" sz="1400" b="1" baseline="0"/>
            <a:t> au MENU</a:t>
          </a:r>
          <a:endParaRPr lang="fr-FR" sz="1400" b="1"/>
        </a:p>
      </xdr:txBody>
    </xdr:sp>
    <xdr:clientData fPrintsWithSheet="0"/>
  </xdr:twoCellAnchor>
  <xdr:oneCellAnchor>
    <xdr:from>
      <xdr:col>11</xdr:col>
      <xdr:colOff>200025</xdr:colOff>
      <xdr:row>2</xdr:row>
      <xdr:rowOff>28576</xdr:rowOff>
    </xdr:from>
    <xdr:ext cx="1435100" cy="519112"/>
    <xdr:sp macro="" textlink="">
      <xdr:nvSpPr>
        <xdr:cNvPr id="3" name="Bulle narrative : ronde 2">
          <a:extLst>
            <a:ext uri="{FF2B5EF4-FFF2-40B4-BE49-F238E27FC236}">
              <a16:creationId xmlns:a16="http://schemas.microsoft.com/office/drawing/2014/main" id="{6298C315-33D3-4875-B038-DF5F9687FA4E}"/>
            </a:ext>
          </a:extLst>
        </xdr:cNvPr>
        <xdr:cNvSpPr/>
      </xdr:nvSpPr>
      <xdr:spPr>
        <a:xfrm>
          <a:off x="8816975" y="387351"/>
          <a:ext cx="1435100" cy="519112"/>
        </a:xfrm>
        <a:prstGeom prst="wedgeEllipseCallout">
          <a:avLst>
            <a:gd name="adj1" fmla="val -65105"/>
            <a:gd name="adj2" fmla="val -3457"/>
          </a:avLst>
        </a:prstGeom>
        <a:solidFill>
          <a:schemeClr val="accent6"/>
        </a:solidFill>
        <a:ln>
          <a:solidFill>
            <a:schemeClr val="accent6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fr-FR" sz="1100">
              <a:solidFill>
                <a:sysClr val="windowText" lastClr="000000"/>
              </a:solidFill>
            </a:rPr>
            <a:t>Edusondage</a:t>
          </a:r>
        </a:p>
      </xdr:txBody>
    </xdr:sp>
    <xdr:clientData fPrintsWithSheet="0"/>
  </xdr:oneCellAnchor>
  <xdr:twoCellAnchor editAs="oneCell">
    <xdr:from>
      <xdr:col>0</xdr:col>
      <xdr:colOff>15875</xdr:colOff>
      <xdr:row>0</xdr:row>
      <xdr:rowOff>31750</xdr:rowOff>
    </xdr:from>
    <xdr:to>
      <xdr:col>2</xdr:col>
      <xdr:colOff>53975</xdr:colOff>
      <xdr:row>3</xdr:row>
      <xdr:rowOff>120650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E4DA878C-A40E-4117-B4A7-7137D2B8AAC9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8575"/>
          <a:ext cx="1898650" cy="6381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9</xdr:col>
      <xdr:colOff>295275</xdr:colOff>
      <xdr:row>0</xdr:row>
      <xdr:rowOff>38101</xdr:rowOff>
    </xdr:from>
    <xdr:to>
      <xdr:col>10</xdr:col>
      <xdr:colOff>996950</xdr:colOff>
      <xdr:row>6</xdr:row>
      <xdr:rowOff>93355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B063A361-D0E4-44ED-9913-9AA36AF08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77100" y="38101"/>
          <a:ext cx="1133475" cy="114110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6350</xdr:rowOff>
    </xdr:from>
    <xdr:to>
      <xdr:col>1</xdr:col>
      <xdr:colOff>279400</xdr:colOff>
      <xdr:row>3</xdr:row>
      <xdr:rowOff>158750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B516D85-068A-4F08-B8B8-122AFD1861B7}"/>
            </a:ext>
          </a:extLst>
        </xdr:cNvPr>
        <xdr:cNvSpPr/>
      </xdr:nvSpPr>
      <xdr:spPr>
        <a:xfrm>
          <a:off x="0" y="6350"/>
          <a:ext cx="1054100" cy="717550"/>
        </a:xfrm>
        <a:prstGeom prst="rect">
          <a:avLst/>
        </a:prstGeom>
        <a:solidFill>
          <a:srgbClr val="00B0F0"/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200" b="1">
              <a:solidFill>
                <a:sysClr val="windowText" lastClr="000000"/>
              </a:solidFill>
            </a:rPr>
            <a:t>Revenir</a:t>
          </a:r>
          <a:r>
            <a:rPr lang="fr-FR" sz="1200" b="1" baseline="0">
              <a:solidFill>
                <a:sysClr val="windowText" lastClr="000000"/>
              </a:solidFill>
            </a:rPr>
            <a:t> au MENU</a:t>
          </a:r>
          <a:endParaRPr lang="fr-FR" sz="1200" b="1">
            <a:solidFill>
              <a:sysClr val="windowText" lastClr="000000"/>
            </a:solidFill>
          </a:endParaRPr>
        </a:p>
      </xdr:txBody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673100</xdr:colOff>
      <xdr:row>14</xdr:row>
      <xdr:rowOff>95250</xdr:rowOff>
    </xdr:from>
    <xdr:to>
      <xdr:col>8</xdr:col>
      <xdr:colOff>438150</xdr:colOff>
      <xdr:row>22</xdr:row>
      <xdr:rowOff>57150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B1293FE-26BE-4C0D-8B3A-16DA3C5A5169}"/>
            </a:ext>
          </a:extLst>
        </xdr:cNvPr>
        <xdr:cNvSpPr txBox="1"/>
      </xdr:nvSpPr>
      <xdr:spPr>
        <a:xfrm>
          <a:off x="2197100" y="2628900"/>
          <a:ext cx="4337050" cy="14097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2000" b="1"/>
            <a:t>VIDEO</a:t>
          </a:r>
        </a:p>
        <a:p>
          <a:pPr algn="ctr"/>
          <a:r>
            <a:rPr lang="fr-FR" sz="2000" b="1"/>
            <a:t> TEST</a:t>
          </a:r>
          <a:r>
            <a:rPr lang="fr-FR" sz="2000" b="1" baseline="0"/>
            <a:t> PASS-NAUTIQUE</a:t>
          </a:r>
          <a:endParaRPr lang="fr-FR" sz="2000" b="1"/>
        </a:p>
      </xdr:txBody>
    </xdr:sp>
    <xdr:clientData/>
  </xdr:twoCellAnchor>
  <xdr:twoCellAnchor>
    <xdr:from>
      <xdr:col>0</xdr:col>
      <xdr:colOff>85725</xdr:colOff>
      <xdr:row>0</xdr:row>
      <xdr:rowOff>76200</xdr:rowOff>
    </xdr:from>
    <xdr:to>
      <xdr:col>1</xdr:col>
      <xdr:colOff>752475</xdr:colOff>
      <xdr:row>4</xdr:row>
      <xdr:rowOff>63500</xdr:rowOff>
    </xdr:to>
    <xdr:sp macro="" textlink="">
      <xdr:nvSpPr>
        <xdr:cNvPr id="4" name="Rectangl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E87A5D0-2468-4177-9226-D25469CDCB6B}"/>
            </a:ext>
          </a:extLst>
        </xdr:cNvPr>
        <xdr:cNvSpPr/>
      </xdr:nvSpPr>
      <xdr:spPr>
        <a:xfrm>
          <a:off x="85725" y="76200"/>
          <a:ext cx="1428750" cy="711200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400" b="1">
              <a:solidFill>
                <a:sysClr val="windowText" lastClr="000000"/>
              </a:solidFill>
            </a:rPr>
            <a:t>Revenir au MENU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choulet/Desktop/SAVOIR%20NAGER%20202324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AISANCE%20AQUATIQUE%202025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UEIL"/>
      <sheetName val="CHOIX ASNS"/>
      <sheetName val="CHOIX AA"/>
      <sheetName val="CHOIX TPN"/>
      <sheetName val="CHOIX RECAPITULATIF"/>
      <sheetName val="MON ECOLE"/>
      <sheetName val="UAI"/>
      <sheetName val="MES CLASSES"/>
      <sheetName val="IMPORT ONDE"/>
      <sheetName val="RECAP AA ASNS TPN"/>
      <sheetName val="recapitultaif AA"/>
      <sheetName val="AISANCE AQUATIQUE"/>
      <sheetName val="ASNS 3 ETAPES"/>
      <sheetName val="ASNS"/>
      <sheetName val="TPN"/>
      <sheetName val="ARCHIVAGE"/>
      <sheetName val="ELEVES ASNS recap ecole"/>
      <sheetName val="ELEVES TPN recap ecole"/>
      <sheetName val="ELEVES AA recap ecole "/>
      <sheetName val="ATTESTATIONS A IMPRIMER"/>
      <sheetName val="AA ATTESTATION"/>
      <sheetName val="ASNS ATTESTATION"/>
      <sheetName val="TPN ATTESTATION"/>
      <sheetName val="AISANCE AQUATIQUE VAL PAPIER"/>
      <sheetName val="ASNS VALIDATION PAPIER"/>
      <sheetName val="TPN VALIDATION PAPIER"/>
      <sheetName val="Liste menu deroula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A1" t="str">
            <v xml:space="preserve">01  PS </v>
          </cell>
        </row>
        <row r="2">
          <cell r="A2" t="str">
            <v xml:space="preserve">02 PS MS </v>
          </cell>
        </row>
        <row r="3">
          <cell r="A3" t="str">
            <v xml:space="preserve">03 PS MS </v>
          </cell>
        </row>
        <row r="4">
          <cell r="A4" t="str">
            <v xml:space="preserve">04  MS </v>
          </cell>
        </row>
        <row r="5">
          <cell r="A5" t="str">
            <v xml:space="preserve">05  GS </v>
          </cell>
        </row>
        <row r="6">
          <cell r="A6" t="str">
            <v xml:space="preserve">06 GS 2 </v>
          </cell>
        </row>
        <row r="7">
          <cell r="A7" t="str">
            <v xml:space="preserve">07 CP1 </v>
          </cell>
        </row>
        <row r="8">
          <cell r="A8" t="str">
            <v xml:space="preserve">08 CP2 </v>
          </cell>
        </row>
        <row r="9">
          <cell r="A9" t="str">
            <v xml:space="preserve">09 CP3 </v>
          </cell>
        </row>
        <row r="10">
          <cell r="A10" t="str">
            <v>10 CE1  1</v>
          </cell>
        </row>
        <row r="11">
          <cell r="A11" t="str">
            <v>11 CE1  2</v>
          </cell>
        </row>
        <row r="12">
          <cell r="A12" t="str">
            <v>12 CE2  1</v>
          </cell>
        </row>
        <row r="13">
          <cell r="A13" t="str">
            <v>13 CE2 2</v>
          </cell>
        </row>
        <row r="14">
          <cell r="A14" t="str">
            <v xml:space="preserve">14 CM1 </v>
          </cell>
        </row>
        <row r="15">
          <cell r="A15" t="str">
            <v xml:space="preserve">15 CM1CM2 </v>
          </cell>
        </row>
        <row r="16">
          <cell r="A16" t="str">
            <v>16  CM2 1</v>
          </cell>
        </row>
        <row r="17">
          <cell r="A17" t="str">
            <v>17 CM2 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Lien vidéo TPN"/>
      <sheetName val="Piscine"/>
      <sheetName val="MA CLASSE"/>
      <sheetName val="PALIERS AA A IMPRIMER"/>
      <sheetName val="MNS VALIDATION NUMERIQUE"/>
      <sheetName val="Liste des élèves résultats"/>
      <sheetName val="Test pass nautique à imprimer"/>
      <sheetName val="Test pass nautique numérique"/>
      <sheetName val="Liste élèves pass-nautique"/>
      <sheetName val="Liens Vidéos"/>
      <sheetName val="LIEN EDUSONDAGE"/>
      <sheetName val="Questionnaire Hygiène Sécurité"/>
      <sheetName val="TPN VIDEO"/>
      <sheetName val="Partie théorique"/>
      <sheetName val="Tuto extraction Onde"/>
      <sheetName val="Liens Ress Circo"/>
      <sheetName val="UAI"/>
      <sheetName val="Feuil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mailto:Gaelle.menard0064@orange.fr" TargetMode="External"/><Relationship Id="rId13" Type="http://schemas.openxmlformats.org/officeDocument/2006/relationships/hyperlink" Target="mailto:ecole.istya@gmail.com" TargetMode="External"/><Relationship Id="rId18" Type="http://schemas.openxmlformats.org/officeDocument/2006/relationships/hyperlink" Target="mailto:asso.ner@free.fr" TargetMode="External"/><Relationship Id="rId3" Type="http://schemas.openxmlformats.org/officeDocument/2006/relationships/hyperlink" Target="mailto:0952288w@ac-versailles.fr" TargetMode="External"/><Relationship Id="rId7" Type="http://schemas.openxmlformats.org/officeDocument/2006/relationships/hyperlink" Target="mailto:0952287v@ac-versailles.fr" TargetMode="External"/><Relationship Id="rId12" Type="http://schemas.openxmlformats.org/officeDocument/2006/relationships/hyperlink" Target="mailto:ecole-lesperance@hotmail.fr" TargetMode="External"/><Relationship Id="rId17" Type="http://schemas.openxmlformats.org/officeDocument/2006/relationships/hyperlink" Target="mailto:hazon.aaron@hotmail.com" TargetMode="External"/><Relationship Id="rId2" Type="http://schemas.openxmlformats.org/officeDocument/2006/relationships/hyperlink" Target="mailto:0952310v@ac-versailles.fr" TargetMode="External"/><Relationship Id="rId16" Type="http://schemas.openxmlformats.org/officeDocument/2006/relationships/hyperlink" Target="mailto:contact@academiefihri.com" TargetMode="External"/><Relationship Id="rId1" Type="http://schemas.openxmlformats.org/officeDocument/2006/relationships/hyperlink" Target="mailto:0952286u@ac-versailles.fr" TargetMode="External"/><Relationship Id="rId6" Type="http://schemas.openxmlformats.org/officeDocument/2006/relationships/hyperlink" Target="mailto:0952289x@ac-versailles.fr" TargetMode="External"/><Relationship Id="rId11" Type="http://schemas.openxmlformats.org/officeDocument/2006/relationships/hyperlink" Target="mailto:eveildecouverteetapprentissage@hotmail.com" TargetMode="External"/><Relationship Id="rId5" Type="http://schemas.openxmlformats.org/officeDocument/2006/relationships/hyperlink" Target="mailto:0952309u@ac-versailles.fr" TargetMode="External"/><Relationship Id="rId15" Type="http://schemas.openxmlformats.org/officeDocument/2006/relationships/hyperlink" Target="mailto:talentiel95@gmail.com" TargetMode="External"/><Relationship Id="rId10" Type="http://schemas.openxmlformats.org/officeDocument/2006/relationships/hyperlink" Target="mailto:ecolelespetitspas@gmail.com" TargetMode="External"/><Relationship Id="rId4" Type="http://schemas.openxmlformats.org/officeDocument/2006/relationships/hyperlink" Target="mailto:0952102u@ac-versailles.fr" TargetMode="External"/><Relationship Id="rId9" Type="http://schemas.openxmlformats.org/officeDocument/2006/relationships/hyperlink" Target="mailto:ecolejamondeyrabilingue@gmail.com" TargetMode="External"/><Relationship Id="rId14" Type="http://schemas.openxmlformats.org/officeDocument/2006/relationships/hyperlink" Target="mailto:ecolehrantdink@gmail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442FF-CA57-430F-81B3-21A94CF7F46A}">
  <dimension ref="A1:M6"/>
  <sheetViews>
    <sheetView showGridLines="0" tabSelected="1" zoomScale="84" zoomScaleNormal="84" workbookViewId="0">
      <selection activeCell="P22" sqref="P22"/>
    </sheetView>
  </sheetViews>
  <sheetFormatPr baseColWidth="10" defaultRowHeight="14.5" x14ac:dyDescent="0.35"/>
  <sheetData>
    <row r="1" spans="1:13" ht="25" customHeight="1" x14ac:dyDescent="0.35">
      <c r="A1" s="254"/>
      <c r="B1" s="301" t="s">
        <v>6740</v>
      </c>
      <c r="C1" s="302"/>
      <c r="D1" s="302"/>
      <c r="E1" s="302"/>
      <c r="F1" s="302"/>
      <c r="G1" s="302"/>
      <c r="H1" s="302"/>
      <c r="I1" s="302"/>
      <c r="J1" s="302"/>
      <c r="K1" s="302"/>
      <c r="L1" s="303"/>
    </row>
    <row r="2" spans="1:13" ht="25" customHeight="1" thickBot="1" x14ac:dyDescent="0.4">
      <c r="A2" s="255"/>
      <c r="B2" s="304"/>
      <c r="C2" s="305"/>
      <c r="D2" s="305"/>
      <c r="E2" s="305"/>
      <c r="F2" s="305"/>
      <c r="G2" s="305"/>
      <c r="H2" s="305"/>
      <c r="I2" s="305"/>
      <c r="J2" s="305"/>
      <c r="K2" s="305"/>
      <c r="L2" s="306"/>
    </row>
    <row r="3" spans="1:13" ht="29.5" customHeight="1" thickBot="1" x14ac:dyDescent="0.4">
      <c r="B3" s="307" t="s">
        <v>6699</v>
      </c>
      <c r="C3" s="308"/>
      <c r="D3" s="308"/>
      <c r="E3" s="308"/>
      <c r="F3" s="308"/>
      <c r="G3" s="308"/>
      <c r="H3" s="308"/>
      <c r="I3" s="308"/>
      <c r="J3" s="308"/>
      <c r="K3" s="308"/>
      <c r="L3" s="309"/>
    </row>
    <row r="6" spans="1:13" x14ac:dyDescent="0.35">
      <c r="M6" s="1"/>
    </row>
  </sheetData>
  <mergeCells count="2">
    <mergeCell ref="B1:L2"/>
    <mergeCell ref="B3:L3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F606C-61C8-4023-846E-34627C66320D}">
  <dimension ref="A1:G91"/>
  <sheetViews>
    <sheetView showGridLines="0" workbookViewId="0">
      <selection activeCell="D11" sqref="D11"/>
    </sheetView>
  </sheetViews>
  <sheetFormatPr baseColWidth="10" defaultRowHeight="14.5" x14ac:dyDescent="0.35"/>
  <cols>
    <col min="1" max="1" width="17.81640625" customWidth="1"/>
    <col min="2" max="2" width="21" customWidth="1"/>
    <col min="3" max="3" width="19.81640625" customWidth="1"/>
    <col min="4" max="4" width="18.1796875" customWidth="1"/>
    <col min="5" max="5" width="6.36328125" customWidth="1"/>
    <col min="6" max="6" width="13.81640625" customWidth="1"/>
    <col min="7" max="7" width="12.08984375" customWidth="1"/>
    <col min="8" max="8" width="13.08984375" customWidth="1"/>
  </cols>
  <sheetData>
    <row r="1" spans="1:7" ht="14.5" customHeight="1" x14ac:dyDescent="0.35"/>
    <row r="2" spans="1:7" ht="15" customHeight="1" thickBot="1" x14ac:dyDescent="0.4"/>
    <row r="3" spans="1:7" ht="15" customHeight="1" x14ac:dyDescent="0.35">
      <c r="B3" s="421" t="s">
        <v>6700</v>
      </c>
      <c r="C3" s="422"/>
      <c r="D3" s="423"/>
      <c r="E3" s="260"/>
      <c r="F3" s="242"/>
    </row>
    <row r="4" spans="1:7" ht="15" customHeight="1" thickBot="1" x14ac:dyDescent="0.4">
      <c r="B4" s="427"/>
      <c r="C4" s="428"/>
      <c r="D4" s="429"/>
      <c r="E4" s="260"/>
      <c r="F4" s="242"/>
    </row>
    <row r="5" spans="1:7" ht="15" customHeight="1" thickBot="1" x14ac:dyDescent="0.4">
      <c r="B5" s="260"/>
      <c r="C5" s="260"/>
      <c r="D5" s="260"/>
      <c r="E5" s="260"/>
      <c r="F5" s="242"/>
    </row>
    <row r="6" spans="1:7" x14ac:dyDescent="0.35">
      <c r="A6" s="263" t="s">
        <v>6729</v>
      </c>
      <c r="B6" s="256">
        <f>Piscine!B9</f>
        <v>0</v>
      </c>
      <c r="C6" s="256" t="s">
        <v>6703</v>
      </c>
      <c r="D6" s="257" t="str">
        <f>'MA CLASSE'!B9</f>
        <v/>
      </c>
      <c r="E6" s="17"/>
    </row>
    <row r="7" spans="1:7" s="251" customFormat="1" ht="15.5" x14ac:dyDescent="0.35">
      <c r="A7" s="264" t="s">
        <v>6702</v>
      </c>
      <c r="B7" s="262">
        <f>'MA CLASSE'!B11</f>
        <v>0</v>
      </c>
      <c r="C7" s="262" t="s">
        <v>44</v>
      </c>
      <c r="D7" s="271" t="str">
        <f>'MA CLASSE'!B8</f>
        <v/>
      </c>
      <c r="E7" s="17"/>
    </row>
    <row r="8" spans="1:7" s="251" customFormat="1" ht="16" thickBot="1" x14ac:dyDescent="0.4">
      <c r="A8" s="265" t="s">
        <v>6704</v>
      </c>
      <c r="B8" s="258">
        <f>'MA CLASSE'!B10</f>
        <v>0</v>
      </c>
      <c r="C8" s="258" t="s">
        <v>6705</v>
      </c>
      <c r="D8" s="259">
        <f>Piscine!B14</f>
        <v>0</v>
      </c>
      <c r="E8" s="17"/>
      <c r="F8" s="18"/>
      <c r="G8" s="18"/>
    </row>
    <row r="10" spans="1:7" ht="15.5" x14ac:dyDescent="0.35">
      <c r="A10" s="253" t="s">
        <v>6736</v>
      </c>
      <c r="B10" s="253" t="s">
        <v>6737</v>
      </c>
      <c r="C10" s="253" t="s">
        <v>6743</v>
      </c>
      <c r="D10" s="272" t="s">
        <v>6746</v>
      </c>
    </row>
    <row r="11" spans="1:7" x14ac:dyDescent="0.35">
      <c r="A11" s="178" t="str">
        <f>'MNS VALIDATION NUMERIQUE'!B20</f>
        <v/>
      </c>
      <c r="B11" s="178" t="str">
        <f>'MNS VALIDATION NUMERIQUE'!C20</f>
        <v/>
      </c>
      <c r="C11" s="249" t="str">
        <f>IFERROR(VLOOKUP(A11,'MA CLASSE'!$A$16:$C$61,3,FALSE),"")</f>
        <v/>
      </c>
      <c r="D11" s="261" t="str">
        <f>IF('MNS VALIDATION NUMERIQUE'!I20="ASNS","X","")</f>
        <v/>
      </c>
    </row>
    <row r="12" spans="1:7" x14ac:dyDescent="0.35">
      <c r="A12" s="178" t="str">
        <f>'MNS VALIDATION NUMERIQUE'!B21</f>
        <v/>
      </c>
      <c r="B12" s="178" t="str">
        <f>'MNS VALIDATION NUMERIQUE'!C21</f>
        <v/>
      </c>
      <c r="C12" s="249" t="str">
        <f>IFERROR(VLOOKUP(A12,'MA CLASSE'!$A$16:$C$61,3,FALSE),"")</f>
        <v/>
      </c>
      <c r="D12" s="261" t="str">
        <f>IF('MNS VALIDATION NUMERIQUE'!I21="ASNS","X","")</f>
        <v/>
      </c>
    </row>
    <row r="13" spans="1:7" x14ac:dyDescent="0.35">
      <c r="A13" s="178" t="str">
        <f>'MNS VALIDATION NUMERIQUE'!B22</f>
        <v/>
      </c>
      <c r="B13" s="178" t="str">
        <f>'MNS VALIDATION NUMERIQUE'!C22</f>
        <v/>
      </c>
      <c r="C13" s="249" t="str">
        <f>IFERROR(VLOOKUP(A13,'MA CLASSE'!$A$16:$C$61,3,FALSE),"")</f>
        <v/>
      </c>
      <c r="D13" s="261" t="str">
        <f>IF('MNS VALIDATION NUMERIQUE'!I22="ASNS","X","")</f>
        <v/>
      </c>
    </row>
    <row r="14" spans="1:7" x14ac:dyDescent="0.35">
      <c r="A14" s="178" t="str">
        <f>'MNS VALIDATION NUMERIQUE'!B23</f>
        <v/>
      </c>
      <c r="B14" s="178" t="str">
        <f>'MNS VALIDATION NUMERIQUE'!C23</f>
        <v/>
      </c>
      <c r="C14" s="249" t="str">
        <f>IFERROR(VLOOKUP(A14,'MA CLASSE'!$A$16:$C$61,3,FALSE),"")</f>
        <v/>
      </c>
      <c r="D14" s="261" t="str">
        <f>IF('MNS VALIDATION NUMERIQUE'!I23="ASNS","X","")</f>
        <v/>
      </c>
    </row>
    <row r="15" spans="1:7" x14ac:dyDescent="0.35">
      <c r="A15" s="178" t="str">
        <f>'MNS VALIDATION NUMERIQUE'!B24</f>
        <v/>
      </c>
      <c r="B15" s="178" t="str">
        <f>'MNS VALIDATION NUMERIQUE'!C24</f>
        <v/>
      </c>
      <c r="C15" s="249" t="str">
        <f>IFERROR(VLOOKUP(A15,'MA CLASSE'!$A$16:$C$61,3,FALSE),"")</f>
        <v/>
      </c>
      <c r="D15" s="261" t="str">
        <f>IF('MNS VALIDATION NUMERIQUE'!I24="ASNS","X","")</f>
        <v/>
      </c>
    </row>
    <row r="16" spans="1:7" x14ac:dyDescent="0.35">
      <c r="A16" s="178" t="str">
        <f>'MNS VALIDATION NUMERIQUE'!B25</f>
        <v/>
      </c>
      <c r="B16" s="178" t="str">
        <f>'MNS VALIDATION NUMERIQUE'!C25</f>
        <v/>
      </c>
      <c r="C16" s="249" t="str">
        <f>IFERROR(VLOOKUP(A16,'MA CLASSE'!$A$16:$C$61,3,FALSE),"")</f>
        <v/>
      </c>
      <c r="D16" s="261" t="str">
        <f>IF('MNS VALIDATION NUMERIQUE'!I25="ASNS","X","")</f>
        <v/>
      </c>
    </row>
    <row r="17" spans="1:4" x14ac:dyDescent="0.35">
      <c r="A17" s="178" t="str">
        <f>'MNS VALIDATION NUMERIQUE'!B26</f>
        <v/>
      </c>
      <c r="B17" s="178" t="str">
        <f>'MNS VALIDATION NUMERIQUE'!C26</f>
        <v/>
      </c>
      <c r="C17" s="249" t="str">
        <f>IFERROR(VLOOKUP(A17,'MA CLASSE'!$A$16:$C$61,3,FALSE),"")</f>
        <v/>
      </c>
      <c r="D17" s="261" t="str">
        <f>IF('MNS VALIDATION NUMERIQUE'!I26="ASNS","X","")</f>
        <v/>
      </c>
    </row>
    <row r="18" spans="1:4" x14ac:dyDescent="0.35">
      <c r="A18" s="178" t="str">
        <f>'MNS VALIDATION NUMERIQUE'!B27</f>
        <v/>
      </c>
      <c r="B18" s="178" t="str">
        <f>'MNS VALIDATION NUMERIQUE'!C27</f>
        <v/>
      </c>
      <c r="C18" s="249" t="str">
        <f>IFERROR(VLOOKUP(A18,'MA CLASSE'!$A$16:$C$61,3,FALSE),"")</f>
        <v/>
      </c>
      <c r="D18" s="261" t="str">
        <f>IF('MNS VALIDATION NUMERIQUE'!I27="ASNS","X","")</f>
        <v/>
      </c>
    </row>
    <row r="19" spans="1:4" x14ac:dyDescent="0.35">
      <c r="A19" s="178" t="str">
        <f>'MNS VALIDATION NUMERIQUE'!B28</f>
        <v/>
      </c>
      <c r="B19" s="178" t="str">
        <f>'MNS VALIDATION NUMERIQUE'!C28</f>
        <v/>
      </c>
      <c r="C19" s="249" t="str">
        <f>IFERROR(VLOOKUP(A19,'MA CLASSE'!$A$16:$C$61,3,FALSE),"")</f>
        <v/>
      </c>
      <c r="D19" s="261" t="str">
        <f>IF('MNS VALIDATION NUMERIQUE'!I28="ASNS","X","")</f>
        <v/>
      </c>
    </row>
    <row r="20" spans="1:4" x14ac:dyDescent="0.35">
      <c r="A20" s="178" t="str">
        <f>'MNS VALIDATION NUMERIQUE'!B29</f>
        <v/>
      </c>
      <c r="B20" s="178" t="str">
        <f>'MNS VALIDATION NUMERIQUE'!C29</f>
        <v/>
      </c>
      <c r="C20" s="249" t="str">
        <f>IFERROR(VLOOKUP(A20,'MA CLASSE'!$A$16:$C$61,3,FALSE),"")</f>
        <v/>
      </c>
      <c r="D20" s="261" t="str">
        <f>IF('MNS VALIDATION NUMERIQUE'!I29="ASNS","X","")</f>
        <v/>
      </c>
    </row>
    <row r="21" spans="1:4" x14ac:dyDescent="0.35">
      <c r="A21" s="178" t="str">
        <f>'MNS VALIDATION NUMERIQUE'!B30</f>
        <v/>
      </c>
      <c r="B21" s="178" t="str">
        <f>'MNS VALIDATION NUMERIQUE'!C30</f>
        <v/>
      </c>
      <c r="C21" s="249" t="str">
        <f>IFERROR(VLOOKUP(A21,'MA CLASSE'!$A$16:$C$61,3,FALSE),"")</f>
        <v/>
      </c>
      <c r="D21" s="261" t="str">
        <f>IF('MNS VALIDATION NUMERIQUE'!I30="ASNS","X","")</f>
        <v/>
      </c>
    </row>
    <row r="22" spans="1:4" x14ac:dyDescent="0.35">
      <c r="A22" s="178" t="str">
        <f>'MNS VALIDATION NUMERIQUE'!B31</f>
        <v/>
      </c>
      <c r="B22" s="178" t="str">
        <f>'MNS VALIDATION NUMERIQUE'!C31</f>
        <v/>
      </c>
      <c r="C22" s="249" t="str">
        <f>IFERROR(VLOOKUP(A22,'MA CLASSE'!$A$16:$C$61,3,FALSE),"")</f>
        <v/>
      </c>
      <c r="D22" s="261" t="str">
        <f>IF('MNS VALIDATION NUMERIQUE'!I31="ASNS","X","")</f>
        <v/>
      </c>
    </row>
    <row r="23" spans="1:4" x14ac:dyDescent="0.35">
      <c r="A23" s="178" t="str">
        <f>'MNS VALIDATION NUMERIQUE'!B32</f>
        <v/>
      </c>
      <c r="B23" s="178" t="str">
        <f>'MNS VALIDATION NUMERIQUE'!C32</f>
        <v/>
      </c>
      <c r="C23" s="249" t="str">
        <f>IFERROR(VLOOKUP(A23,'MA CLASSE'!$A$16:$C$61,3,FALSE),"")</f>
        <v/>
      </c>
      <c r="D23" s="261" t="str">
        <f>IF('MNS VALIDATION NUMERIQUE'!I32="ASNS","X","")</f>
        <v/>
      </c>
    </row>
    <row r="24" spans="1:4" x14ac:dyDescent="0.35">
      <c r="A24" s="178" t="str">
        <f>'MNS VALIDATION NUMERIQUE'!B33</f>
        <v/>
      </c>
      <c r="B24" s="178" t="str">
        <f>'MNS VALIDATION NUMERIQUE'!C33</f>
        <v/>
      </c>
      <c r="C24" s="249" t="str">
        <f>IFERROR(VLOOKUP(A24,'MA CLASSE'!$A$16:$C$61,3,FALSE),"")</f>
        <v/>
      </c>
      <c r="D24" s="261" t="str">
        <f>IF('MNS VALIDATION NUMERIQUE'!I33="ASNS","X","")</f>
        <v/>
      </c>
    </row>
    <row r="25" spans="1:4" x14ac:dyDescent="0.35">
      <c r="A25" s="178" t="str">
        <f>'MNS VALIDATION NUMERIQUE'!B34</f>
        <v/>
      </c>
      <c r="B25" s="178" t="str">
        <f>'MNS VALIDATION NUMERIQUE'!C34</f>
        <v/>
      </c>
      <c r="C25" s="249" t="str">
        <f>IFERROR(VLOOKUP(A25,'MA CLASSE'!$A$16:$C$61,3,FALSE),"")</f>
        <v/>
      </c>
      <c r="D25" s="261" t="str">
        <f>IF('MNS VALIDATION NUMERIQUE'!I34="ASNS","X","")</f>
        <v/>
      </c>
    </row>
    <row r="26" spans="1:4" x14ac:dyDescent="0.35">
      <c r="A26" s="178" t="str">
        <f>'MNS VALIDATION NUMERIQUE'!B35</f>
        <v/>
      </c>
      <c r="B26" s="178" t="str">
        <f>'MNS VALIDATION NUMERIQUE'!C35</f>
        <v/>
      </c>
      <c r="C26" s="249" t="str">
        <f>IFERROR(VLOOKUP(A26,'MA CLASSE'!$A$16:$C$61,3,FALSE),"")</f>
        <v/>
      </c>
      <c r="D26" s="261" t="str">
        <f>IF('MNS VALIDATION NUMERIQUE'!I35="ASNS","X","")</f>
        <v/>
      </c>
    </row>
    <row r="27" spans="1:4" x14ac:dyDescent="0.35">
      <c r="A27" s="178" t="str">
        <f>'MNS VALIDATION NUMERIQUE'!B36</f>
        <v/>
      </c>
      <c r="B27" s="178" t="str">
        <f>'MNS VALIDATION NUMERIQUE'!C36</f>
        <v/>
      </c>
      <c r="C27" s="249" t="str">
        <f>IFERROR(VLOOKUP(A27,'MA CLASSE'!$A$16:$C$61,3,FALSE),"")</f>
        <v/>
      </c>
      <c r="D27" s="261" t="str">
        <f>IF('MNS VALIDATION NUMERIQUE'!I36="ASNS","X","")</f>
        <v/>
      </c>
    </row>
    <row r="28" spans="1:4" x14ac:dyDescent="0.35">
      <c r="A28" s="178" t="str">
        <f>'MNS VALIDATION NUMERIQUE'!B37</f>
        <v/>
      </c>
      <c r="B28" s="178" t="str">
        <f>'MNS VALIDATION NUMERIQUE'!C37</f>
        <v/>
      </c>
      <c r="C28" s="249" t="str">
        <f>IFERROR(VLOOKUP(A28,'MA CLASSE'!$A$16:$C$61,3,FALSE),"")</f>
        <v/>
      </c>
      <c r="D28" s="261" t="str">
        <f>IF('MNS VALIDATION NUMERIQUE'!I37="ASNS","X","")</f>
        <v/>
      </c>
    </row>
    <row r="29" spans="1:4" x14ac:dyDescent="0.35">
      <c r="A29" s="178" t="str">
        <f>'MNS VALIDATION NUMERIQUE'!B38</f>
        <v/>
      </c>
      <c r="B29" s="178" t="str">
        <f>'MNS VALIDATION NUMERIQUE'!C38</f>
        <v/>
      </c>
      <c r="C29" s="249" t="str">
        <f>IFERROR(VLOOKUP(A29,'MA CLASSE'!$A$16:$C$61,3,FALSE),"")</f>
        <v/>
      </c>
      <c r="D29" s="261" t="str">
        <f>IF('MNS VALIDATION NUMERIQUE'!I38="ASNS","X","")</f>
        <v/>
      </c>
    </row>
    <row r="30" spans="1:4" x14ac:dyDescent="0.35">
      <c r="A30" s="178" t="str">
        <f>'MNS VALIDATION NUMERIQUE'!B39</f>
        <v/>
      </c>
      <c r="B30" s="178" t="str">
        <f>'MNS VALIDATION NUMERIQUE'!C39</f>
        <v/>
      </c>
      <c r="C30" s="249" t="str">
        <f>IFERROR(VLOOKUP(A30,'MA CLASSE'!$A$16:$C$61,3,FALSE),"")</f>
        <v/>
      </c>
      <c r="D30" s="261" t="str">
        <f>IF('MNS VALIDATION NUMERIQUE'!I39="ASNS","X","")</f>
        <v/>
      </c>
    </row>
    <row r="31" spans="1:4" x14ac:dyDescent="0.35">
      <c r="A31" s="178" t="str">
        <f>'MNS VALIDATION NUMERIQUE'!B40</f>
        <v/>
      </c>
      <c r="B31" s="178" t="str">
        <f>'MNS VALIDATION NUMERIQUE'!C40</f>
        <v/>
      </c>
      <c r="C31" s="249" t="str">
        <f>IFERROR(VLOOKUP(A31,'MA CLASSE'!$A$16:$C$61,3,FALSE),"")</f>
        <v/>
      </c>
      <c r="D31" s="261" t="str">
        <f>IF('MNS VALIDATION NUMERIQUE'!I40="ASNS","X","")</f>
        <v/>
      </c>
    </row>
    <row r="32" spans="1:4" x14ac:dyDescent="0.35">
      <c r="A32" s="178" t="str">
        <f>'MNS VALIDATION NUMERIQUE'!B41</f>
        <v/>
      </c>
      <c r="B32" s="178" t="str">
        <f>'MNS VALIDATION NUMERIQUE'!C41</f>
        <v/>
      </c>
      <c r="C32" s="249" t="str">
        <f>IFERROR(VLOOKUP(A32,'MA CLASSE'!$A$16:$C$61,3,FALSE),"")</f>
        <v/>
      </c>
      <c r="D32" s="261" t="str">
        <f>IF('MNS VALIDATION NUMERIQUE'!I41="ASNS","X","")</f>
        <v/>
      </c>
    </row>
    <row r="33" spans="1:7" x14ac:dyDescent="0.35">
      <c r="A33" s="178" t="str">
        <f>'MNS VALIDATION NUMERIQUE'!B42</f>
        <v/>
      </c>
      <c r="B33" s="178" t="str">
        <f>'MNS VALIDATION NUMERIQUE'!C42</f>
        <v/>
      </c>
      <c r="C33" s="249" t="str">
        <f>IFERROR(VLOOKUP(A33,'MA CLASSE'!$A$16:$C$61,3,FALSE),"")</f>
        <v/>
      </c>
      <c r="D33" s="261" t="str">
        <f>IF('MNS VALIDATION NUMERIQUE'!I42="ASNS","X","")</f>
        <v/>
      </c>
    </row>
    <row r="34" spans="1:7" x14ac:dyDescent="0.35">
      <c r="A34" s="178" t="str">
        <f>'MNS VALIDATION NUMERIQUE'!B43</f>
        <v/>
      </c>
      <c r="B34" s="178" t="str">
        <f>'MNS VALIDATION NUMERIQUE'!C43</f>
        <v/>
      </c>
      <c r="C34" s="249" t="str">
        <f>IFERROR(VLOOKUP(A34,'MA CLASSE'!$A$16:$C$61,3,FALSE),"")</f>
        <v/>
      </c>
      <c r="D34" s="261" t="str">
        <f>IF('MNS VALIDATION NUMERIQUE'!I43="ASNS","X","")</f>
        <v/>
      </c>
    </row>
    <row r="35" spans="1:7" x14ac:dyDescent="0.35">
      <c r="A35" s="178" t="str">
        <f>'MNS VALIDATION NUMERIQUE'!B44</f>
        <v/>
      </c>
      <c r="B35" s="178" t="str">
        <f>'MNS VALIDATION NUMERIQUE'!C44</f>
        <v/>
      </c>
      <c r="C35" s="249" t="str">
        <f>IFERROR(VLOOKUP(A35,'MA CLASSE'!$A$16:$C$61,3,FALSE),"")</f>
        <v/>
      </c>
      <c r="D35" s="261" t="str">
        <f>IF('MNS VALIDATION NUMERIQUE'!I44="ASNS","X","")</f>
        <v/>
      </c>
    </row>
    <row r="36" spans="1:7" x14ac:dyDescent="0.35">
      <c r="A36" s="178" t="str">
        <f>'MNS VALIDATION NUMERIQUE'!B45</f>
        <v/>
      </c>
      <c r="B36" s="178" t="str">
        <f>'MNS VALIDATION NUMERIQUE'!C45</f>
        <v/>
      </c>
      <c r="C36" s="249" t="str">
        <f>IFERROR(VLOOKUP(A36,'MA CLASSE'!$A$16:$C$61,3,FALSE),"")</f>
        <v/>
      </c>
      <c r="D36" s="261" t="str">
        <f>IF('MNS VALIDATION NUMERIQUE'!I45="ASNS","X","")</f>
        <v/>
      </c>
    </row>
    <row r="37" spans="1:7" x14ac:dyDescent="0.35">
      <c r="A37" s="178" t="str">
        <f>'MNS VALIDATION NUMERIQUE'!B46</f>
        <v/>
      </c>
      <c r="B37" s="178" t="str">
        <f>'MNS VALIDATION NUMERIQUE'!C46</f>
        <v/>
      </c>
      <c r="C37" s="249" t="str">
        <f>IFERROR(VLOOKUP(A37,'MA CLASSE'!$A$16:$C$61,3,FALSE),"")</f>
        <v/>
      </c>
      <c r="D37" s="261" t="str">
        <f>IF('MNS VALIDATION NUMERIQUE'!I46="ASNS","X","")</f>
        <v/>
      </c>
    </row>
    <row r="38" spans="1:7" x14ac:dyDescent="0.35">
      <c r="A38" s="178" t="str">
        <f>'MNS VALIDATION NUMERIQUE'!B47</f>
        <v/>
      </c>
      <c r="B38" s="178" t="str">
        <f>'MNS VALIDATION NUMERIQUE'!C47</f>
        <v/>
      </c>
      <c r="C38" s="249" t="str">
        <f>IFERROR(VLOOKUP(A38,'MA CLASSE'!$A$16:$C$61,3,FALSE),"")</f>
        <v/>
      </c>
      <c r="D38" s="261" t="str">
        <f>IF('MNS VALIDATION NUMERIQUE'!I47="ASNS","X","")</f>
        <v/>
      </c>
    </row>
    <row r="39" spans="1:7" x14ac:dyDescent="0.35">
      <c r="A39" s="178" t="str">
        <f>'MNS VALIDATION NUMERIQUE'!B48</f>
        <v/>
      </c>
      <c r="B39" s="178" t="str">
        <f>'MNS VALIDATION NUMERIQUE'!C48</f>
        <v/>
      </c>
      <c r="C39" s="249" t="str">
        <f>IFERROR(VLOOKUP(A39,'MA CLASSE'!$A$16:$C$61,3,FALSE),"")</f>
        <v/>
      </c>
      <c r="D39" s="261" t="str">
        <f>IF('MNS VALIDATION NUMERIQUE'!I48="ASNS","X","")</f>
        <v/>
      </c>
    </row>
    <row r="40" spans="1:7" x14ac:dyDescent="0.35">
      <c r="A40" s="178" t="str">
        <f>'MNS VALIDATION NUMERIQUE'!B49</f>
        <v/>
      </c>
      <c r="B40" s="178" t="str">
        <f>'MNS VALIDATION NUMERIQUE'!C49</f>
        <v/>
      </c>
      <c r="C40" s="249" t="str">
        <f>IFERROR(VLOOKUP(A40,'MA CLASSE'!$A$16:$C$61,3,FALSE),"")</f>
        <v/>
      </c>
      <c r="D40" s="261" t="str">
        <f>IF('MNS VALIDATION NUMERIQUE'!I49="ASNS","X","")</f>
        <v/>
      </c>
    </row>
    <row r="41" spans="1:7" x14ac:dyDescent="0.35">
      <c r="A41" s="178" t="str">
        <f>'MNS VALIDATION NUMERIQUE'!B50</f>
        <v/>
      </c>
      <c r="B41" s="178" t="str">
        <f>'MNS VALIDATION NUMERIQUE'!C50</f>
        <v/>
      </c>
      <c r="C41" s="249" t="str">
        <f>IFERROR(VLOOKUP(A41,'MA CLASSE'!$A$16:$C$61,3,FALSE),"")</f>
        <v/>
      </c>
      <c r="D41" s="261" t="str">
        <f>IF('MNS VALIDATION NUMERIQUE'!I50="ASNS","X","")</f>
        <v/>
      </c>
    </row>
    <row r="42" spans="1:7" x14ac:dyDescent="0.35">
      <c r="A42" s="178" t="str">
        <f>'MNS VALIDATION NUMERIQUE'!B51</f>
        <v/>
      </c>
      <c r="B42" s="178" t="str">
        <f>'MNS VALIDATION NUMERIQUE'!C51</f>
        <v/>
      </c>
      <c r="C42" s="249" t="str">
        <f>IFERROR(VLOOKUP(A42,'MA CLASSE'!$A$16:$C$61,3,FALSE),"")</f>
        <v/>
      </c>
      <c r="D42" s="261" t="str">
        <f>IF('MNS VALIDATION NUMERIQUE'!I51="ASNS","X","")</f>
        <v/>
      </c>
    </row>
    <row r="43" spans="1:7" x14ac:dyDescent="0.35">
      <c r="A43" s="178" t="str">
        <f>'MNS VALIDATION NUMERIQUE'!B52</f>
        <v/>
      </c>
      <c r="B43" s="178" t="str">
        <f>'MNS VALIDATION NUMERIQUE'!C52</f>
        <v/>
      </c>
      <c r="C43" s="249" t="str">
        <f>IFERROR(VLOOKUP(A43,'MA CLASSE'!$A$16:$C$61,3,FALSE),"")</f>
        <v/>
      </c>
      <c r="D43" s="261" t="str">
        <f>IF('MNS VALIDATION NUMERIQUE'!I52="ASNS","X","")</f>
        <v/>
      </c>
      <c r="G43" s="242"/>
    </row>
    <row r="44" spans="1:7" ht="15" thickBot="1" x14ac:dyDescent="0.4">
      <c r="A44" s="246" t="str">
        <f>'MNS VALIDATION NUMERIQUE'!B53</f>
        <v/>
      </c>
      <c r="B44" s="246" t="str">
        <f>'MNS VALIDATION NUMERIQUE'!C53</f>
        <v/>
      </c>
      <c r="C44" s="269" t="str">
        <f>IFERROR(VLOOKUP(A44,'MA CLASSE'!$A$16:$C$61,3,FALSE),"")</f>
        <v/>
      </c>
      <c r="D44" s="270" t="str">
        <f>IF('MNS VALIDATION NUMERIQUE'!I53="ASNS","X","")</f>
        <v/>
      </c>
      <c r="G44" s="242"/>
    </row>
    <row r="45" spans="1:7" ht="29.5" customHeight="1" thickBot="1" x14ac:dyDescent="0.4">
      <c r="A45" s="277" t="s">
        <v>6744</v>
      </c>
      <c r="B45" s="266"/>
      <c r="C45" s="273" t="s">
        <v>6745</v>
      </c>
      <c r="D45" s="274"/>
      <c r="G45" s="268" t="str">
        <f>IF('[2]MNS VALIDATION NUMERIQUE'!H47="Palier 3","X","")</f>
        <v/>
      </c>
    </row>
    <row r="46" spans="1:7" ht="21.5" customHeight="1" thickBot="1" x14ac:dyDescent="0.4">
      <c r="A46" s="279" t="s">
        <v>23</v>
      </c>
      <c r="B46" s="278">
        <f>'MA CLASSE'!B12</f>
        <v>0</v>
      </c>
      <c r="C46" s="280" t="s">
        <v>6747</v>
      </c>
      <c r="D46" s="281">
        <f>COUNTIF(D11:D44,"X")</f>
        <v>0</v>
      </c>
      <c r="E46" s="242"/>
      <c r="G46" s="242"/>
    </row>
    <row r="47" spans="1:7" ht="20" customHeight="1" thickBot="1" x14ac:dyDescent="0.4">
      <c r="A47" s="252"/>
      <c r="B47" s="252" t="str">
        <f>IF('MNS VALIDATION NUMERIQUE'!$I56="ASNS",'MNS VALIDATION NUMERIQUE'!C56,"")</f>
        <v/>
      </c>
      <c r="C47" s="275" t="s">
        <v>6748</v>
      </c>
      <c r="D47" s="276" t="str">
        <f>IFERROR(D46/B46,"")</f>
        <v/>
      </c>
      <c r="E47" s="242"/>
      <c r="G47" s="242"/>
    </row>
    <row r="48" spans="1:7" x14ac:dyDescent="0.35">
      <c r="A48" s="242"/>
      <c r="B48" s="242"/>
      <c r="C48" s="267" t="str">
        <f>IFERROR(VLOOKUP(A48,'MA CLASSE'!$A$16:$C$61,3,FALSE),"")</f>
        <v/>
      </c>
      <c r="D48" s="242"/>
      <c r="E48" s="242"/>
      <c r="G48" s="242"/>
    </row>
    <row r="49" spans="1:5" x14ac:dyDescent="0.35">
      <c r="A49" s="242"/>
      <c r="B49" s="242"/>
      <c r="C49" s="267" t="str">
        <f>IFERROR(VLOOKUP(A49,'MA CLASSE'!$A$16:$C$61,3,FALSE),"")</f>
        <v/>
      </c>
      <c r="D49" s="242"/>
      <c r="E49" s="242"/>
    </row>
    <row r="50" spans="1:5" x14ac:dyDescent="0.35">
      <c r="A50" s="242"/>
      <c r="B50" s="242"/>
      <c r="C50" s="267" t="str">
        <f>IFERROR(VLOOKUP(A50,'MA CLASSE'!$A$16:$C$61,3,FALSE),"")</f>
        <v/>
      </c>
      <c r="D50" s="242"/>
      <c r="E50" s="242"/>
    </row>
    <row r="51" spans="1:5" x14ac:dyDescent="0.35">
      <c r="A51" s="242"/>
      <c r="B51" s="242"/>
      <c r="C51" s="267" t="str">
        <f>IFERROR(VLOOKUP(A51,'MA CLASSE'!$A$16:$C$61,3,FALSE),"")</f>
        <v/>
      </c>
    </row>
    <row r="52" spans="1:5" x14ac:dyDescent="0.35">
      <c r="A52" s="242"/>
      <c r="B52" s="242"/>
      <c r="C52" s="267" t="str">
        <f>IFERROR(VLOOKUP(A52,'MA CLASSE'!$A$16:$C$61,3,FALSE),"")</f>
        <v/>
      </c>
    </row>
    <row r="53" spans="1:5" x14ac:dyDescent="0.35">
      <c r="A53" s="242"/>
      <c r="B53" s="242"/>
      <c r="C53" s="267" t="str">
        <f>IFERROR(VLOOKUP(A53,'MA CLASSE'!$A$16:$C$61,3,FALSE),"")</f>
        <v/>
      </c>
    </row>
    <row r="54" spans="1:5" x14ac:dyDescent="0.35">
      <c r="A54" s="242"/>
      <c r="B54" s="242"/>
      <c r="C54" s="267" t="str">
        <f>IFERROR(VLOOKUP(A54,'MA CLASSE'!$A$16:$C$61,3,FALSE),"")</f>
        <v/>
      </c>
    </row>
    <row r="55" spans="1:5" x14ac:dyDescent="0.35">
      <c r="A55" s="242"/>
      <c r="B55" s="242"/>
      <c r="C55" s="267" t="str">
        <f>IFERROR(VLOOKUP(A55,'MA CLASSE'!$A$16:$C$61,3,FALSE),"")</f>
        <v/>
      </c>
    </row>
    <row r="56" spans="1:5" x14ac:dyDescent="0.35">
      <c r="A56" s="242"/>
      <c r="B56" s="242"/>
      <c r="C56" s="267" t="str">
        <f>IFERROR(VLOOKUP(A56,'MA CLASSE'!$A$16:$C$61,3,FALSE),"")</f>
        <v/>
      </c>
    </row>
    <row r="57" spans="1:5" x14ac:dyDescent="0.35">
      <c r="A57" s="242"/>
      <c r="B57" s="242"/>
      <c r="C57" s="267" t="str">
        <f>IFERROR(VLOOKUP(A57,'MA CLASSE'!$A$16:$C$61,3,FALSE),"")</f>
        <v/>
      </c>
    </row>
    <row r="58" spans="1:5" x14ac:dyDescent="0.35">
      <c r="A58" s="242"/>
      <c r="B58" s="242"/>
      <c r="C58" s="267" t="str">
        <f>IFERROR(VLOOKUP(A58,'MA CLASSE'!$A$16:$C$61,3,FALSE),"")</f>
        <v/>
      </c>
    </row>
    <row r="59" spans="1:5" x14ac:dyDescent="0.35">
      <c r="A59" s="242"/>
      <c r="B59" s="242"/>
      <c r="C59" s="267" t="str">
        <f>IFERROR(VLOOKUP(A59,'MA CLASSE'!$A$16:$C$61,3,FALSE),"")</f>
        <v/>
      </c>
    </row>
    <row r="60" spans="1:5" x14ac:dyDescent="0.35">
      <c r="A60" s="242"/>
      <c r="B60" s="242"/>
      <c r="C60" s="267" t="str">
        <f>IFERROR(VLOOKUP(A60,'MA CLASSE'!$A$16:$C$61,3,FALSE),"")</f>
        <v/>
      </c>
    </row>
    <row r="61" spans="1:5" x14ac:dyDescent="0.35">
      <c r="A61" s="242"/>
      <c r="B61" s="242"/>
      <c r="C61" s="267" t="str">
        <f>IFERROR(VLOOKUP(A61,'MA CLASSE'!$A$16:$C$61,3,FALSE),"")</f>
        <v/>
      </c>
    </row>
    <row r="62" spans="1:5" x14ac:dyDescent="0.35">
      <c r="A62" s="242"/>
      <c r="B62" s="242"/>
      <c r="C62" s="267" t="str">
        <f>IFERROR(VLOOKUP(A62,'MA CLASSE'!$A$16:$C$61,3,FALSE),"")</f>
        <v/>
      </c>
    </row>
    <row r="63" spans="1:5" x14ac:dyDescent="0.35">
      <c r="A63" s="242"/>
      <c r="B63" s="242"/>
      <c r="C63" s="267" t="str">
        <f>IFERROR(VLOOKUP(A63,'MA CLASSE'!$A$16:$C$61,3,FALSE),"")</f>
        <v/>
      </c>
    </row>
    <row r="64" spans="1:5" x14ac:dyDescent="0.35">
      <c r="A64" s="242"/>
      <c r="B64" s="242"/>
      <c r="C64" s="267" t="str">
        <f>IFERROR(VLOOKUP(A64,'MA CLASSE'!$A$16:$C$61,3,FALSE),"")</f>
        <v/>
      </c>
    </row>
    <row r="65" spans="1:3" x14ac:dyDescent="0.35">
      <c r="A65" s="242"/>
      <c r="B65" s="242"/>
      <c r="C65" s="267" t="str">
        <f>IFERROR(VLOOKUP(A65,'MA CLASSE'!$A$16:$C$61,3,FALSE),"")</f>
        <v/>
      </c>
    </row>
    <row r="66" spans="1:3" x14ac:dyDescent="0.35">
      <c r="A66" s="242"/>
      <c r="B66" s="242"/>
      <c r="C66" s="267" t="str">
        <f>IFERROR(VLOOKUP(A66,'MA CLASSE'!$A$16:$C$61,3,FALSE),"")</f>
        <v/>
      </c>
    </row>
    <row r="67" spans="1:3" x14ac:dyDescent="0.35">
      <c r="A67" s="242"/>
      <c r="B67" s="242"/>
      <c r="C67" s="267" t="str">
        <f>IFERROR(VLOOKUP(A67,'MA CLASSE'!$A$16:$C$61,3,FALSE),"")</f>
        <v/>
      </c>
    </row>
    <row r="68" spans="1:3" x14ac:dyDescent="0.35">
      <c r="A68" s="242"/>
      <c r="B68" s="242"/>
      <c r="C68" s="267" t="str">
        <f>IFERROR(VLOOKUP(A68,'MA CLASSE'!$A$16:$C$61,3,FALSE),"")</f>
        <v/>
      </c>
    </row>
    <row r="69" spans="1:3" x14ac:dyDescent="0.35">
      <c r="A69" s="242"/>
      <c r="B69" s="242"/>
      <c r="C69" s="267" t="str">
        <f>IFERROR(VLOOKUP(A69,'MA CLASSE'!$A$16:$C$61,3,FALSE),"")</f>
        <v/>
      </c>
    </row>
    <row r="70" spans="1:3" x14ac:dyDescent="0.35">
      <c r="A70" s="242"/>
      <c r="B70" s="242"/>
      <c r="C70" s="267" t="str">
        <f>IFERROR(VLOOKUP(A70,'MA CLASSE'!$A$16:$C$61,3,FALSE),"")</f>
        <v/>
      </c>
    </row>
    <row r="71" spans="1:3" x14ac:dyDescent="0.35">
      <c r="A71" s="242"/>
      <c r="B71" s="242"/>
      <c r="C71" s="267" t="str">
        <f>IFERROR(VLOOKUP(A71,'MA CLASSE'!$A$16:$C$61,3,FALSE),"")</f>
        <v/>
      </c>
    </row>
    <row r="72" spans="1:3" x14ac:dyDescent="0.35">
      <c r="A72" s="242"/>
      <c r="B72" s="242"/>
      <c r="C72" s="267" t="str">
        <f>IFERROR(VLOOKUP(A72,'MA CLASSE'!$A$16:$C$61,3,FALSE),"")</f>
        <v/>
      </c>
    </row>
    <row r="73" spans="1:3" x14ac:dyDescent="0.35">
      <c r="A73" s="242"/>
      <c r="B73" s="242"/>
      <c r="C73" s="267" t="str">
        <f>IFERROR(VLOOKUP(A73,'MA CLASSE'!$A$16:$C$61,3,FALSE),"")</f>
        <v/>
      </c>
    </row>
    <row r="74" spans="1:3" x14ac:dyDescent="0.35">
      <c r="A74" s="242"/>
      <c r="B74" s="242"/>
      <c r="C74" s="267" t="str">
        <f>IFERROR(VLOOKUP(A74,'MA CLASSE'!$A$16:$C$61,3,FALSE),"")</f>
        <v/>
      </c>
    </row>
    <row r="75" spans="1:3" x14ac:dyDescent="0.35">
      <c r="A75" s="242"/>
      <c r="B75" s="242"/>
      <c r="C75" s="267" t="str">
        <f>IFERROR(VLOOKUP(A75,'MA CLASSE'!$A$16:$C$61,3,FALSE),"")</f>
        <v/>
      </c>
    </row>
    <row r="76" spans="1:3" x14ac:dyDescent="0.35">
      <c r="A76" s="242"/>
      <c r="B76" s="242"/>
      <c r="C76" s="267" t="str">
        <f>IFERROR(VLOOKUP(A76,'MA CLASSE'!$A$16:$C$61,3,FALSE),"")</f>
        <v/>
      </c>
    </row>
    <row r="77" spans="1:3" x14ac:dyDescent="0.35">
      <c r="A77" s="242"/>
      <c r="B77" s="242"/>
      <c r="C77" s="267" t="str">
        <f>IFERROR(VLOOKUP(A77,'MA CLASSE'!$A$16:$C$61,3,FALSE),"")</f>
        <v/>
      </c>
    </row>
    <row r="78" spans="1:3" x14ac:dyDescent="0.35">
      <c r="A78" s="242"/>
      <c r="B78" s="242"/>
      <c r="C78" s="267" t="str">
        <f>IFERROR(VLOOKUP(A78,'MA CLASSE'!$A$16:$C$61,3,FALSE),"")</f>
        <v/>
      </c>
    </row>
    <row r="79" spans="1:3" x14ac:dyDescent="0.35">
      <c r="A79" s="242"/>
      <c r="B79" s="242"/>
      <c r="C79" s="267" t="str">
        <f>IFERROR(VLOOKUP(A79,'MA CLASSE'!$A$16:$C$61,3,FALSE),"")</f>
        <v/>
      </c>
    </row>
    <row r="80" spans="1:3" x14ac:dyDescent="0.35">
      <c r="A80" s="242"/>
      <c r="B80" s="242"/>
      <c r="C80" s="267" t="str">
        <f>IFERROR(VLOOKUP(A80,'MA CLASSE'!$A$16:$C$61,3,FALSE),"")</f>
        <v/>
      </c>
    </row>
    <row r="81" spans="1:3" x14ac:dyDescent="0.35">
      <c r="A81" s="242"/>
      <c r="B81" s="242"/>
      <c r="C81" s="267" t="str">
        <f>IFERROR(VLOOKUP(A81,'MA CLASSE'!$A$16:$C$61,3,FALSE),"")</f>
        <v/>
      </c>
    </row>
    <row r="82" spans="1:3" x14ac:dyDescent="0.35">
      <c r="A82" s="242"/>
      <c r="B82" s="242"/>
      <c r="C82" s="267" t="str">
        <f>IFERROR(VLOOKUP(A82,'MA CLASSE'!$A$16:$C$61,3,FALSE),"")</f>
        <v/>
      </c>
    </row>
    <row r="83" spans="1:3" x14ac:dyDescent="0.35">
      <c r="A83" s="242"/>
      <c r="B83" s="242"/>
      <c r="C83" s="267" t="str">
        <f>IFERROR(VLOOKUP(A83,'MA CLASSE'!$A$16:$C$61,3,FALSE),"")</f>
        <v/>
      </c>
    </row>
    <row r="84" spans="1:3" x14ac:dyDescent="0.35">
      <c r="A84" s="242"/>
      <c r="B84" s="242"/>
      <c r="C84" s="267" t="str">
        <f>IFERROR(VLOOKUP(A84,'MA CLASSE'!$A$16:$C$61,3,FALSE),"")</f>
        <v/>
      </c>
    </row>
    <row r="85" spans="1:3" x14ac:dyDescent="0.35">
      <c r="A85" s="242"/>
      <c r="B85" s="242"/>
      <c r="C85" s="267" t="str">
        <f>IFERROR(VLOOKUP(A85,'MA CLASSE'!$A$16:$C$61,3,FALSE),"")</f>
        <v/>
      </c>
    </row>
    <row r="86" spans="1:3" x14ac:dyDescent="0.35">
      <c r="A86" s="242"/>
      <c r="B86" s="242"/>
      <c r="C86" s="267" t="str">
        <f>IFERROR(VLOOKUP(A86,'MA CLASSE'!$A$16:$C$61,3,FALSE),"")</f>
        <v/>
      </c>
    </row>
    <row r="87" spans="1:3" x14ac:dyDescent="0.35">
      <c r="A87" s="242"/>
      <c r="B87" s="242"/>
      <c r="C87" s="267" t="str">
        <f>IFERROR(VLOOKUP(A87,'MA CLASSE'!$A$16:$C$61,3,FALSE),"")</f>
        <v/>
      </c>
    </row>
    <row r="88" spans="1:3" x14ac:dyDescent="0.35">
      <c r="A88" s="242"/>
      <c r="B88" s="242"/>
      <c r="C88" s="267" t="str">
        <f>IFERROR(VLOOKUP(A88,'MA CLASSE'!$A$16:$C$61,3,FALSE),"")</f>
        <v/>
      </c>
    </row>
    <row r="89" spans="1:3" x14ac:dyDescent="0.35">
      <c r="A89" s="242"/>
      <c r="B89" s="242"/>
      <c r="C89" s="267" t="str">
        <f>IFERROR(VLOOKUP(A89,'MA CLASSE'!$A$16:$C$61,3,FALSE),"")</f>
        <v/>
      </c>
    </row>
    <row r="90" spans="1:3" x14ac:dyDescent="0.35">
      <c r="A90" s="242"/>
      <c r="B90" s="242"/>
      <c r="C90" s="267" t="str">
        <f>IFERROR(VLOOKUP(A90,'MA CLASSE'!$A$16:$C$61,3,FALSE),"")</f>
        <v/>
      </c>
    </row>
    <row r="91" spans="1:3" x14ac:dyDescent="0.35">
      <c r="A91" s="242"/>
      <c r="B91" s="242"/>
      <c r="C91" s="267" t="str">
        <f>IFERROR(VLOOKUP(A91,'MA CLASSE'!$A$16:$C$61,3,FALSE),"")</f>
        <v/>
      </c>
    </row>
  </sheetData>
  <mergeCells count="1">
    <mergeCell ref="B3:D4"/>
  </mergeCells>
  <pageMargins left="0.25" right="0.25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7AA8C-2AC4-4EAA-AFBC-F49F3C195E49}">
  <dimension ref="A1"/>
  <sheetViews>
    <sheetView showGridLines="0" workbookViewId="0"/>
  </sheetViews>
  <sheetFormatPr baseColWidth="10" defaultRowHeight="14.5" x14ac:dyDescent="0.35"/>
  <sheetData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4767A-48C4-4D5F-97C0-B9BEA2FF44AB}">
  <dimension ref="B21:B22"/>
  <sheetViews>
    <sheetView showGridLines="0" workbookViewId="0">
      <selection activeCell="B10" sqref="B10"/>
    </sheetView>
  </sheetViews>
  <sheetFormatPr baseColWidth="10" defaultRowHeight="14.5" x14ac:dyDescent="0.35"/>
  <sheetData>
    <row r="21" spans="2:2" x14ac:dyDescent="0.35">
      <c r="B21" t="s">
        <v>6697</v>
      </c>
    </row>
    <row r="22" spans="2:2" x14ac:dyDescent="0.35">
      <c r="B22" t="s">
        <v>6696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10452-163D-44E6-A0D2-FE9A24230E8C}">
  <dimension ref="G1:O1"/>
  <sheetViews>
    <sheetView showGridLines="0" workbookViewId="0">
      <selection activeCell="C9" sqref="C9"/>
    </sheetView>
  </sheetViews>
  <sheetFormatPr baseColWidth="10" defaultRowHeight="14.5" x14ac:dyDescent="0.35"/>
  <sheetData>
    <row r="1" spans="7:15" ht="24" thickBot="1" x14ac:dyDescent="0.4">
      <c r="G1" s="435" t="s">
        <v>18</v>
      </c>
      <c r="H1" s="436"/>
      <c r="I1" s="436"/>
      <c r="J1" s="436"/>
      <c r="K1" s="436"/>
      <c r="L1" s="436"/>
      <c r="M1" s="436"/>
      <c r="N1" s="436"/>
      <c r="O1" s="437"/>
    </row>
  </sheetData>
  <mergeCells count="1">
    <mergeCell ref="G1:O1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6A0C14-AA8A-444D-86A4-39DFE7D0238C}">
  <dimension ref="A1"/>
  <sheetViews>
    <sheetView showGridLines="0" workbookViewId="0"/>
  </sheetViews>
  <sheetFormatPr baseColWidth="10" defaultRowHeight="14.5" x14ac:dyDescent="0.35"/>
  <sheetData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79235-0F47-49AD-9360-1B4EDFDACD43}">
  <dimension ref="A1:V831"/>
  <sheetViews>
    <sheetView workbookViewId="0">
      <selection activeCell="A11" sqref="A11"/>
    </sheetView>
  </sheetViews>
  <sheetFormatPr baseColWidth="10" defaultColWidth="11.453125" defaultRowHeight="14.5" x14ac:dyDescent="0.35"/>
  <cols>
    <col min="1" max="2" width="11.453125" style="1"/>
    <col min="3" max="3" width="31.26953125" style="1" customWidth="1"/>
    <col min="4" max="4" width="7.54296875" style="1" customWidth="1"/>
    <col min="5" max="5" width="13.1796875" style="1" customWidth="1"/>
    <col min="6" max="6" width="19.54296875" style="1" customWidth="1"/>
    <col min="7" max="7" width="12.1796875" style="1" customWidth="1"/>
    <col min="8" max="8" width="41.54296875" style="1" customWidth="1"/>
    <col min="9" max="9" width="29" style="1" customWidth="1"/>
    <col min="10" max="10" width="11.453125" style="1"/>
    <col min="11" max="11" width="12" style="1" customWidth="1"/>
    <col min="12" max="12" width="39.1796875" style="1" customWidth="1"/>
    <col min="13" max="13" width="16.81640625" style="124" customWidth="1"/>
    <col min="14" max="14" width="11.453125" style="1"/>
    <col min="15" max="15" width="23.26953125" style="1" customWidth="1"/>
    <col min="16" max="16" width="11.81640625" style="1" customWidth="1"/>
    <col min="17" max="17" width="38.54296875" style="1" customWidth="1"/>
    <col min="18" max="18" width="44.453125" style="7" customWidth="1"/>
    <col min="19" max="19" width="7.81640625" style="1" customWidth="1"/>
    <col min="20" max="20" width="32.453125" style="1" customWidth="1"/>
    <col min="21" max="21" width="84.81640625" style="1" customWidth="1"/>
    <col min="22" max="16384" width="11.453125" style="1"/>
  </cols>
  <sheetData>
    <row r="1" spans="1:22" s="58" customFormat="1" ht="16" thickBot="1" x14ac:dyDescent="0.4">
      <c r="A1" s="57">
        <v>1</v>
      </c>
      <c r="B1" s="57">
        <v>2</v>
      </c>
      <c r="C1" s="57">
        <v>3</v>
      </c>
      <c r="D1" s="57">
        <v>4</v>
      </c>
      <c r="E1" s="57">
        <v>5</v>
      </c>
      <c r="F1" s="57">
        <v>6</v>
      </c>
      <c r="G1" s="57">
        <v>7</v>
      </c>
      <c r="H1" s="57">
        <v>8</v>
      </c>
      <c r="I1" s="57">
        <v>9</v>
      </c>
      <c r="J1" s="57">
        <v>10</v>
      </c>
      <c r="K1" s="57">
        <v>11</v>
      </c>
      <c r="L1" s="57">
        <v>12</v>
      </c>
      <c r="M1" s="57">
        <v>13</v>
      </c>
      <c r="N1" s="57">
        <v>14</v>
      </c>
      <c r="O1" s="57">
        <v>15</v>
      </c>
      <c r="P1" s="57">
        <v>16</v>
      </c>
      <c r="Q1" s="57">
        <v>17</v>
      </c>
      <c r="R1" s="57">
        <v>18</v>
      </c>
      <c r="S1" s="57">
        <v>19</v>
      </c>
      <c r="T1" s="57">
        <v>20</v>
      </c>
      <c r="U1" s="57">
        <v>21</v>
      </c>
      <c r="V1" s="57">
        <v>22</v>
      </c>
    </row>
    <row r="2" spans="1:22" s="58" customFormat="1" ht="49.5" customHeight="1" thickBot="1" x14ac:dyDescent="0.4">
      <c r="A2" s="438" t="s">
        <v>32</v>
      </c>
      <c r="B2" s="438"/>
      <c r="C2" s="438"/>
      <c r="D2" s="57"/>
      <c r="E2" s="439" t="s">
        <v>33</v>
      </c>
      <c r="F2" s="439"/>
      <c r="G2" s="59"/>
      <c r="H2" s="60" t="s">
        <v>34</v>
      </c>
      <c r="I2" s="440" t="s">
        <v>35</v>
      </c>
      <c r="J2" s="440"/>
      <c r="M2" s="61"/>
      <c r="N2" s="62"/>
      <c r="O2" s="62"/>
      <c r="P2" s="62"/>
      <c r="Q2" s="62"/>
      <c r="R2" s="57"/>
      <c r="S2" s="57"/>
      <c r="T2" s="57"/>
    </row>
    <row r="3" spans="1:22" s="67" customFormat="1" ht="46.5" customHeight="1" x14ac:dyDescent="0.35">
      <c r="A3" s="63" t="s">
        <v>36</v>
      </c>
      <c r="B3" s="63" t="s">
        <v>37</v>
      </c>
      <c r="C3" s="63" t="s">
        <v>38</v>
      </c>
      <c r="D3" s="64" t="s">
        <v>39</v>
      </c>
      <c r="E3" s="64" t="s">
        <v>40</v>
      </c>
      <c r="F3" s="64" t="s">
        <v>41</v>
      </c>
      <c r="G3" s="64" t="s">
        <v>42</v>
      </c>
      <c r="H3" s="64" t="s">
        <v>43</v>
      </c>
      <c r="I3" s="64" t="s">
        <v>44</v>
      </c>
      <c r="J3" s="64" t="s">
        <v>45</v>
      </c>
      <c r="K3" s="64" t="s">
        <v>46</v>
      </c>
      <c r="L3" s="64" t="s">
        <v>47</v>
      </c>
      <c r="M3" s="65" t="s">
        <v>48</v>
      </c>
      <c r="N3" s="65" t="s">
        <v>49</v>
      </c>
      <c r="O3" s="65" t="s">
        <v>50</v>
      </c>
      <c r="P3" s="65" t="s">
        <v>51</v>
      </c>
      <c r="Q3" s="65" t="s">
        <v>52</v>
      </c>
      <c r="R3" s="64" t="s">
        <v>53</v>
      </c>
      <c r="S3" s="64" t="s">
        <v>54</v>
      </c>
      <c r="T3" s="66" t="s">
        <v>55</v>
      </c>
      <c r="U3" s="64" t="s">
        <v>56</v>
      </c>
      <c r="V3" s="64" t="s">
        <v>57</v>
      </c>
    </row>
    <row r="4" spans="1:22" ht="15.5" x14ac:dyDescent="0.35">
      <c r="A4" s="68" t="s">
        <v>58</v>
      </c>
      <c r="B4" s="68" t="s">
        <v>59</v>
      </c>
      <c r="C4" s="69" t="s">
        <v>60</v>
      </c>
      <c r="D4" s="68" t="s">
        <v>61</v>
      </c>
      <c r="E4" s="70" t="s">
        <v>62</v>
      </c>
      <c r="F4" s="68" t="s">
        <v>62</v>
      </c>
      <c r="G4" s="68" t="s">
        <v>63</v>
      </c>
      <c r="H4" s="71" t="s">
        <v>64</v>
      </c>
      <c r="I4" s="72" t="s">
        <v>62</v>
      </c>
      <c r="J4" s="70">
        <v>95100</v>
      </c>
      <c r="K4" s="70" t="s">
        <v>65</v>
      </c>
      <c r="L4" s="73" t="s">
        <v>66</v>
      </c>
      <c r="M4" s="74" t="s">
        <v>67</v>
      </c>
      <c r="N4" s="75" t="s">
        <v>68</v>
      </c>
      <c r="O4" s="75" t="s">
        <v>69</v>
      </c>
      <c r="P4" s="75" t="s">
        <v>70</v>
      </c>
      <c r="Q4" s="76" t="s">
        <v>71</v>
      </c>
      <c r="R4" s="68" t="s">
        <v>72</v>
      </c>
      <c r="S4" s="68" t="s">
        <v>73</v>
      </c>
      <c r="T4" s="69" t="s">
        <v>74</v>
      </c>
      <c r="U4" s="69" t="s">
        <v>75</v>
      </c>
      <c r="V4" s="68"/>
    </row>
    <row r="5" spans="1:22" ht="15.5" x14ac:dyDescent="0.35">
      <c r="A5" s="68" t="s">
        <v>76</v>
      </c>
      <c r="B5" s="68" t="s">
        <v>59</v>
      </c>
      <c r="C5" s="69" t="s">
        <v>60</v>
      </c>
      <c r="D5" s="68" t="s">
        <v>61</v>
      </c>
      <c r="E5" s="70" t="s">
        <v>62</v>
      </c>
      <c r="F5" s="68" t="s">
        <v>62</v>
      </c>
      <c r="G5" s="68" t="s">
        <v>63</v>
      </c>
      <c r="H5" s="71" t="s">
        <v>77</v>
      </c>
      <c r="I5" s="72" t="s">
        <v>62</v>
      </c>
      <c r="J5" s="70">
        <v>95100</v>
      </c>
      <c r="K5" s="70" t="s">
        <v>65</v>
      </c>
      <c r="L5" s="73" t="s">
        <v>78</v>
      </c>
      <c r="M5" s="74" t="s">
        <v>79</v>
      </c>
      <c r="N5" s="75" t="s">
        <v>80</v>
      </c>
      <c r="O5" s="75" t="s">
        <v>81</v>
      </c>
      <c r="P5" s="75" t="s">
        <v>82</v>
      </c>
      <c r="Q5" s="76" t="s">
        <v>83</v>
      </c>
      <c r="R5" s="68" t="s">
        <v>84</v>
      </c>
      <c r="S5" s="68" t="s">
        <v>73</v>
      </c>
      <c r="T5" s="69" t="s">
        <v>74</v>
      </c>
      <c r="U5" s="69" t="s">
        <v>85</v>
      </c>
      <c r="V5" s="68"/>
    </row>
    <row r="6" spans="1:22" ht="15.5" x14ac:dyDescent="0.35">
      <c r="A6" s="68" t="s">
        <v>86</v>
      </c>
      <c r="B6" s="68" t="s">
        <v>59</v>
      </c>
      <c r="C6" s="69" t="s">
        <v>60</v>
      </c>
      <c r="D6" s="68" t="s">
        <v>87</v>
      </c>
      <c r="E6" s="70" t="s">
        <v>62</v>
      </c>
      <c r="F6" s="68" t="s">
        <v>62</v>
      </c>
      <c r="G6" s="68" t="s">
        <v>88</v>
      </c>
      <c r="H6" s="71" t="s">
        <v>89</v>
      </c>
      <c r="I6" s="72" t="s">
        <v>62</v>
      </c>
      <c r="J6" s="70">
        <v>95100</v>
      </c>
      <c r="K6" s="70" t="s">
        <v>65</v>
      </c>
      <c r="L6" s="73" t="s">
        <v>90</v>
      </c>
      <c r="M6" s="74" t="s">
        <v>91</v>
      </c>
      <c r="N6" s="75"/>
      <c r="O6" s="75"/>
      <c r="P6" s="75"/>
      <c r="Q6" s="76"/>
      <c r="R6" s="68" t="s">
        <v>92</v>
      </c>
      <c r="S6" s="68" t="s">
        <v>73</v>
      </c>
      <c r="T6" s="69" t="s">
        <v>74</v>
      </c>
      <c r="U6" s="69" t="s">
        <v>93</v>
      </c>
      <c r="V6" s="68"/>
    </row>
    <row r="7" spans="1:22" ht="15.5" x14ac:dyDescent="0.35">
      <c r="A7" s="68" t="s">
        <v>94</v>
      </c>
      <c r="B7" s="68" t="s">
        <v>59</v>
      </c>
      <c r="C7" s="69" t="s">
        <v>60</v>
      </c>
      <c r="D7" s="68" t="s">
        <v>87</v>
      </c>
      <c r="E7" s="70" t="s">
        <v>62</v>
      </c>
      <c r="F7" s="68" t="s">
        <v>62</v>
      </c>
      <c r="G7" s="68" t="s">
        <v>88</v>
      </c>
      <c r="H7" s="71" t="s">
        <v>95</v>
      </c>
      <c r="I7" s="72" t="s">
        <v>62</v>
      </c>
      <c r="J7" s="70">
        <v>95100</v>
      </c>
      <c r="K7" s="70" t="s">
        <v>65</v>
      </c>
      <c r="L7" s="73" t="s">
        <v>78</v>
      </c>
      <c r="M7" s="74" t="s">
        <v>96</v>
      </c>
      <c r="N7" s="75" t="s">
        <v>80</v>
      </c>
      <c r="O7" s="75" t="s">
        <v>97</v>
      </c>
      <c r="P7" s="75" t="s">
        <v>98</v>
      </c>
      <c r="Q7" s="76" t="s">
        <v>99</v>
      </c>
      <c r="R7" s="68" t="s">
        <v>100</v>
      </c>
      <c r="S7" s="68" t="s">
        <v>73</v>
      </c>
      <c r="T7" s="69" t="s">
        <v>74</v>
      </c>
      <c r="U7" s="69" t="s">
        <v>101</v>
      </c>
      <c r="V7" s="68"/>
    </row>
    <row r="8" spans="1:22" ht="15.5" x14ac:dyDescent="0.35">
      <c r="A8" s="68" t="s">
        <v>102</v>
      </c>
      <c r="B8" s="68" t="s">
        <v>59</v>
      </c>
      <c r="C8" s="69" t="s">
        <v>60</v>
      </c>
      <c r="D8" s="68" t="s">
        <v>87</v>
      </c>
      <c r="E8" s="70" t="s">
        <v>62</v>
      </c>
      <c r="F8" s="68" t="s">
        <v>62</v>
      </c>
      <c r="G8" s="68" t="s">
        <v>88</v>
      </c>
      <c r="H8" s="71" t="s">
        <v>103</v>
      </c>
      <c r="I8" s="72" t="s">
        <v>62</v>
      </c>
      <c r="J8" s="70">
        <v>95100</v>
      </c>
      <c r="K8" s="70" t="s">
        <v>65</v>
      </c>
      <c r="L8" s="73" t="s">
        <v>104</v>
      </c>
      <c r="M8" s="74" t="s">
        <v>105</v>
      </c>
      <c r="N8" s="75" t="s">
        <v>80</v>
      </c>
      <c r="O8" s="75" t="s">
        <v>106</v>
      </c>
      <c r="P8" s="75" t="s">
        <v>107</v>
      </c>
      <c r="Q8" s="76" t="s">
        <v>108</v>
      </c>
      <c r="R8" s="68" t="s">
        <v>109</v>
      </c>
      <c r="S8" s="68" t="s">
        <v>73</v>
      </c>
      <c r="T8" s="69" t="s">
        <v>74</v>
      </c>
      <c r="U8" s="69" t="s">
        <v>110</v>
      </c>
      <c r="V8" s="68" t="s">
        <v>57</v>
      </c>
    </row>
    <row r="9" spans="1:22" ht="15.5" x14ac:dyDescent="0.35">
      <c r="A9" s="68" t="s">
        <v>111</v>
      </c>
      <c r="B9" s="68" t="s">
        <v>59</v>
      </c>
      <c r="C9" s="69" t="s">
        <v>60</v>
      </c>
      <c r="D9" s="68" t="s">
        <v>61</v>
      </c>
      <c r="E9" s="70" t="s">
        <v>62</v>
      </c>
      <c r="F9" s="68" t="s">
        <v>62</v>
      </c>
      <c r="G9" s="68" t="s">
        <v>63</v>
      </c>
      <c r="H9" s="71" t="s">
        <v>103</v>
      </c>
      <c r="I9" s="72" t="s">
        <v>62</v>
      </c>
      <c r="J9" s="70">
        <v>95100</v>
      </c>
      <c r="K9" s="70" t="s">
        <v>65</v>
      </c>
      <c r="L9" s="73" t="s">
        <v>112</v>
      </c>
      <c r="M9" s="74" t="s">
        <v>113</v>
      </c>
      <c r="N9" s="75" t="s">
        <v>114</v>
      </c>
      <c r="O9" s="75" t="s">
        <v>115</v>
      </c>
      <c r="P9" s="75" t="s">
        <v>116</v>
      </c>
      <c r="Q9" s="76" t="s">
        <v>117</v>
      </c>
      <c r="R9" s="68" t="s">
        <v>118</v>
      </c>
      <c r="S9" s="68" t="s">
        <v>73</v>
      </c>
      <c r="T9" s="69" t="s">
        <v>74</v>
      </c>
      <c r="U9" s="69" t="s">
        <v>119</v>
      </c>
      <c r="V9" s="68"/>
    </row>
    <row r="10" spans="1:22" ht="15.5" x14ac:dyDescent="0.35">
      <c r="A10" s="70" t="s">
        <v>120</v>
      </c>
      <c r="B10" s="68" t="s">
        <v>59</v>
      </c>
      <c r="C10" s="69" t="s">
        <v>60</v>
      </c>
      <c r="D10" s="68" t="s">
        <v>121</v>
      </c>
      <c r="E10" s="70" t="s">
        <v>62</v>
      </c>
      <c r="F10" s="68" t="s">
        <v>62</v>
      </c>
      <c r="G10" s="68" t="s">
        <v>122</v>
      </c>
      <c r="H10" s="77" t="s">
        <v>123</v>
      </c>
      <c r="I10" s="72" t="s">
        <v>124</v>
      </c>
      <c r="J10" s="70">
        <v>95870</v>
      </c>
      <c r="K10" s="70">
        <v>95063</v>
      </c>
      <c r="L10" s="69" t="s">
        <v>125</v>
      </c>
      <c r="M10" s="78" t="s">
        <v>126</v>
      </c>
      <c r="N10" s="75" t="s">
        <v>80</v>
      </c>
      <c r="O10" s="75" t="s">
        <v>127</v>
      </c>
      <c r="P10" s="75" t="s">
        <v>128</v>
      </c>
      <c r="Q10" s="76" t="s">
        <v>129</v>
      </c>
      <c r="R10" s="68" t="s">
        <v>130</v>
      </c>
      <c r="S10" s="68" t="s">
        <v>73</v>
      </c>
      <c r="T10" s="69" t="s">
        <v>131</v>
      </c>
      <c r="U10" s="69" t="s">
        <v>132</v>
      </c>
      <c r="V10" s="68"/>
    </row>
    <row r="11" spans="1:22" ht="15.5" x14ac:dyDescent="0.35">
      <c r="A11" s="68" t="s">
        <v>133</v>
      </c>
      <c r="B11" s="68" t="s">
        <v>59</v>
      </c>
      <c r="C11" s="69" t="s">
        <v>60</v>
      </c>
      <c r="D11" s="68" t="s">
        <v>61</v>
      </c>
      <c r="E11" s="70" t="s">
        <v>62</v>
      </c>
      <c r="F11" s="68" t="s">
        <v>62</v>
      </c>
      <c r="G11" s="68" t="s">
        <v>63</v>
      </c>
      <c r="H11" s="77" t="s">
        <v>134</v>
      </c>
      <c r="I11" s="72" t="s">
        <v>124</v>
      </c>
      <c r="J11" s="70">
        <v>95870</v>
      </c>
      <c r="K11" s="70">
        <v>95063</v>
      </c>
      <c r="L11" s="69" t="s">
        <v>135</v>
      </c>
      <c r="M11" s="79" t="s">
        <v>136</v>
      </c>
      <c r="N11" s="75" t="s">
        <v>80</v>
      </c>
      <c r="O11" s="75" t="s">
        <v>137</v>
      </c>
      <c r="P11" s="75" t="s">
        <v>138</v>
      </c>
      <c r="Q11" s="76" t="s">
        <v>139</v>
      </c>
      <c r="R11" s="68" t="s">
        <v>140</v>
      </c>
      <c r="S11" s="68"/>
      <c r="T11" s="69"/>
      <c r="U11" s="69" t="s">
        <v>141</v>
      </c>
      <c r="V11" s="68"/>
    </row>
    <row r="12" spans="1:22" ht="15.5" x14ac:dyDescent="0.35">
      <c r="A12" s="68" t="s">
        <v>142</v>
      </c>
      <c r="B12" s="68" t="s">
        <v>59</v>
      </c>
      <c r="C12" s="69" t="s">
        <v>60</v>
      </c>
      <c r="D12" s="68" t="s">
        <v>61</v>
      </c>
      <c r="E12" s="70" t="s">
        <v>62</v>
      </c>
      <c r="F12" s="68" t="s">
        <v>62</v>
      </c>
      <c r="G12" s="68" t="s">
        <v>63</v>
      </c>
      <c r="H12" s="77" t="s">
        <v>143</v>
      </c>
      <c r="I12" s="72" t="s">
        <v>124</v>
      </c>
      <c r="J12" s="70">
        <v>95870</v>
      </c>
      <c r="K12" s="70">
        <v>95063</v>
      </c>
      <c r="L12" s="69" t="s">
        <v>144</v>
      </c>
      <c r="M12" s="79" t="s">
        <v>145</v>
      </c>
      <c r="N12" s="75" t="s">
        <v>80</v>
      </c>
      <c r="O12" s="75" t="s">
        <v>146</v>
      </c>
      <c r="P12" s="75" t="s">
        <v>147</v>
      </c>
      <c r="Q12" s="76" t="s">
        <v>148</v>
      </c>
      <c r="R12" s="68" t="s">
        <v>149</v>
      </c>
      <c r="S12" s="68" t="s">
        <v>73</v>
      </c>
      <c r="T12" s="69" t="s">
        <v>131</v>
      </c>
      <c r="U12" s="69" t="s">
        <v>150</v>
      </c>
      <c r="V12" s="68"/>
    </row>
    <row r="13" spans="1:22" ht="15.5" x14ac:dyDescent="0.35">
      <c r="A13" s="68" t="s">
        <v>151</v>
      </c>
      <c r="B13" s="68" t="s">
        <v>59</v>
      </c>
      <c r="C13" s="69" t="s">
        <v>60</v>
      </c>
      <c r="D13" s="68" t="s">
        <v>87</v>
      </c>
      <c r="E13" s="70" t="s">
        <v>62</v>
      </c>
      <c r="F13" s="68" t="s">
        <v>62</v>
      </c>
      <c r="G13" s="68" t="s">
        <v>88</v>
      </c>
      <c r="H13" s="71" t="s">
        <v>152</v>
      </c>
      <c r="I13" s="72" t="s">
        <v>124</v>
      </c>
      <c r="J13" s="70">
        <v>95870</v>
      </c>
      <c r="K13" s="70">
        <v>95063</v>
      </c>
      <c r="L13" s="73" t="s">
        <v>153</v>
      </c>
      <c r="M13" s="74" t="s">
        <v>154</v>
      </c>
      <c r="N13" s="75" t="s">
        <v>114</v>
      </c>
      <c r="O13" s="75" t="s">
        <v>155</v>
      </c>
      <c r="P13" s="75" t="s">
        <v>156</v>
      </c>
      <c r="Q13" s="76" t="s">
        <v>157</v>
      </c>
      <c r="R13" s="68" t="s">
        <v>158</v>
      </c>
      <c r="S13" s="68"/>
      <c r="T13" s="69"/>
      <c r="U13" s="69" t="s">
        <v>159</v>
      </c>
      <c r="V13" s="68"/>
    </row>
    <row r="14" spans="1:22" ht="15.5" x14ac:dyDescent="0.35">
      <c r="A14" s="68" t="s">
        <v>160</v>
      </c>
      <c r="B14" s="68" t="s">
        <v>59</v>
      </c>
      <c r="C14" s="69" t="s">
        <v>60</v>
      </c>
      <c r="D14" s="68" t="s">
        <v>61</v>
      </c>
      <c r="E14" s="70" t="s">
        <v>62</v>
      </c>
      <c r="F14" s="68" t="s">
        <v>62</v>
      </c>
      <c r="G14" s="68" t="s">
        <v>63</v>
      </c>
      <c r="H14" s="77" t="s">
        <v>152</v>
      </c>
      <c r="I14" s="72" t="s">
        <v>124</v>
      </c>
      <c r="J14" s="70">
        <v>95870</v>
      </c>
      <c r="K14" s="70">
        <v>95063</v>
      </c>
      <c r="L14" s="69" t="s">
        <v>161</v>
      </c>
      <c r="M14" s="79" t="s">
        <v>162</v>
      </c>
      <c r="N14" s="75" t="s">
        <v>114</v>
      </c>
      <c r="O14" s="75" t="s">
        <v>163</v>
      </c>
      <c r="P14" s="75" t="s">
        <v>164</v>
      </c>
      <c r="Q14" s="76" t="s">
        <v>165</v>
      </c>
      <c r="R14" s="68" t="s">
        <v>166</v>
      </c>
      <c r="S14" s="68"/>
      <c r="T14" s="69"/>
      <c r="U14" s="69" t="s">
        <v>167</v>
      </c>
      <c r="V14" s="68"/>
    </row>
    <row r="15" spans="1:22" ht="15.5" x14ac:dyDescent="0.35">
      <c r="A15" s="68" t="s">
        <v>168</v>
      </c>
      <c r="B15" s="68" t="s">
        <v>59</v>
      </c>
      <c r="C15" s="69" t="s">
        <v>60</v>
      </c>
      <c r="D15" s="68" t="s">
        <v>61</v>
      </c>
      <c r="E15" s="70" t="s">
        <v>62</v>
      </c>
      <c r="F15" s="68" t="s">
        <v>62</v>
      </c>
      <c r="G15" s="68" t="s">
        <v>63</v>
      </c>
      <c r="H15" s="71" t="s">
        <v>169</v>
      </c>
      <c r="I15" s="72" t="s">
        <v>124</v>
      </c>
      <c r="J15" s="70">
        <v>95870</v>
      </c>
      <c r="K15" s="70">
        <v>95063</v>
      </c>
      <c r="L15" s="73" t="s">
        <v>170</v>
      </c>
      <c r="M15" s="74" t="s">
        <v>171</v>
      </c>
      <c r="N15" s="75" t="s">
        <v>80</v>
      </c>
      <c r="O15" s="75" t="s">
        <v>172</v>
      </c>
      <c r="P15" s="75" t="s">
        <v>173</v>
      </c>
      <c r="Q15" s="76" t="s">
        <v>174</v>
      </c>
      <c r="R15" s="68" t="s">
        <v>175</v>
      </c>
      <c r="S15" s="68"/>
      <c r="T15" s="69"/>
      <c r="U15" s="69" t="s">
        <v>176</v>
      </c>
      <c r="V15" s="68"/>
    </row>
    <row r="16" spans="1:22" ht="15.5" x14ac:dyDescent="0.35">
      <c r="A16" s="68" t="s">
        <v>177</v>
      </c>
      <c r="B16" s="68" t="s">
        <v>59</v>
      </c>
      <c r="C16" s="69" t="s">
        <v>60</v>
      </c>
      <c r="D16" s="68" t="s">
        <v>87</v>
      </c>
      <c r="E16" s="70" t="s">
        <v>62</v>
      </c>
      <c r="F16" s="68" t="s">
        <v>62</v>
      </c>
      <c r="G16" s="68" t="s">
        <v>88</v>
      </c>
      <c r="H16" s="77" t="s">
        <v>178</v>
      </c>
      <c r="I16" s="72" t="s">
        <v>124</v>
      </c>
      <c r="J16" s="70">
        <v>95870</v>
      </c>
      <c r="K16" s="70">
        <v>95063</v>
      </c>
      <c r="L16" s="69" t="s">
        <v>179</v>
      </c>
      <c r="M16" s="79" t="s">
        <v>180</v>
      </c>
      <c r="N16" s="75" t="s">
        <v>68</v>
      </c>
      <c r="O16" s="75" t="s">
        <v>181</v>
      </c>
      <c r="P16" s="75" t="s">
        <v>182</v>
      </c>
      <c r="Q16" s="76" t="s">
        <v>183</v>
      </c>
      <c r="R16" s="68" t="s">
        <v>184</v>
      </c>
      <c r="S16" s="68"/>
      <c r="T16" s="69"/>
      <c r="U16" s="69" t="s">
        <v>185</v>
      </c>
      <c r="V16" s="68"/>
    </row>
    <row r="17" spans="1:22" ht="15.5" x14ac:dyDescent="0.35">
      <c r="A17" s="68" t="s">
        <v>186</v>
      </c>
      <c r="B17" s="68" t="s">
        <v>59</v>
      </c>
      <c r="C17" s="69" t="s">
        <v>60</v>
      </c>
      <c r="D17" s="68" t="s">
        <v>87</v>
      </c>
      <c r="E17" s="70" t="s">
        <v>62</v>
      </c>
      <c r="F17" s="68" t="s">
        <v>62</v>
      </c>
      <c r="G17" s="68" t="s">
        <v>88</v>
      </c>
      <c r="H17" s="77" t="s">
        <v>187</v>
      </c>
      <c r="I17" s="72" t="s">
        <v>124</v>
      </c>
      <c r="J17" s="70">
        <v>95870</v>
      </c>
      <c r="K17" s="70">
        <v>95063</v>
      </c>
      <c r="L17" s="69" t="s">
        <v>179</v>
      </c>
      <c r="M17" s="79" t="s">
        <v>188</v>
      </c>
      <c r="N17" s="75" t="s">
        <v>80</v>
      </c>
      <c r="O17" s="75" t="s">
        <v>189</v>
      </c>
      <c r="P17" s="75" t="s">
        <v>190</v>
      </c>
      <c r="Q17" s="76" t="s">
        <v>191</v>
      </c>
      <c r="R17" s="68" t="s">
        <v>192</v>
      </c>
      <c r="S17" s="68"/>
      <c r="T17" s="69"/>
      <c r="U17" s="69" t="s">
        <v>193</v>
      </c>
      <c r="V17" s="68" t="s">
        <v>57</v>
      </c>
    </row>
    <row r="18" spans="1:22" ht="15.5" x14ac:dyDescent="0.35">
      <c r="A18" s="68" t="s">
        <v>194</v>
      </c>
      <c r="B18" s="68" t="s">
        <v>59</v>
      </c>
      <c r="C18" s="69" t="s">
        <v>60</v>
      </c>
      <c r="D18" s="68" t="s">
        <v>87</v>
      </c>
      <c r="E18" s="70" t="s">
        <v>62</v>
      </c>
      <c r="F18" s="68" t="s">
        <v>62</v>
      </c>
      <c r="G18" s="68" t="s">
        <v>88</v>
      </c>
      <c r="H18" s="77" t="s">
        <v>195</v>
      </c>
      <c r="I18" s="72" t="s">
        <v>124</v>
      </c>
      <c r="J18" s="70">
        <v>95870</v>
      </c>
      <c r="K18" s="70">
        <v>95063</v>
      </c>
      <c r="L18" s="69" t="s">
        <v>196</v>
      </c>
      <c r="M18" s="79" t="s">
        <v>197</v>
      </c>
      <c r="N18" s="75" t="s">
        <v>80</v>
      </c>
      <c r="O18" s="75" t="s">
        <v>198</v>
      </c>
      <c r="P18" s="75" t="s">
        <v>128</v>
      </c>
      <c r="Q18" s="76" t="s">
        <v>199</v>
      </c>
      <c r="R18" s="68" t="s">
        <v>200</v>
      </c>
      <c r="S18" s="68" t="s">
        <v>73</v>
      </c>
      <c r="T18" s="69" t="s">
        <v>131</v>
      </c>
      <c r="U18" s="69" t="s">
        <v>201</v>
      </c>
      <c r="V18" s="68"/>
    </row>
    <row r="19" spans="1:22" ht="15.5" x14ac:dyDescent="0.35">
      <c r="A19" s="68" t="s">
        <v>202</v>
      </c>
      <c r="B19" s="68" t="s">
        <v>59</v>
      </c>
      <c r="C19" s="69" t="s">
        <v>60</v>
      </c>
      <c r="D19" s="68" t="s">
        <v>61</v>
      </c>
      <c r="E19" s="70" t="s">
        <v>62</v>
      </c>
      <c r="F19" s="68" t="s">
        <v>62</v>
      </c>
      <c r="G19" s="68" t="s">
        <v>63</v>
      </c>
      <c r="H19" s="77" t="s">
        <v>195</v>
      </c>
      <c r="I19" s="72" t="s">
        <v>124</v>
      </c>
      <c r="J19" s="70">
        <v>95870</v>
      </c>
      <c r="K19" s="70">
        <v>95063</v>
      </c>
      <c r="L19" s="69" t="s">
        <v>203</v>
      </c>
      <c r="M19" s="79" t="s">
        <v>204</v>
      </c>
      <c r="N19" s="75" t="s">
        <v>80</v>
      </c>
      <c r="O19" s="75" t="s">
        <v>205</v>
      </c>
      <c r="P19" s="75" t="s">
        <v>206</v>
      </c>
      <c r="Q19" s="76" t="s">
        <v>207</v>
      </c>
      <c r="R19" s="68" t="s">
        <v>208</v>
      </c>
      <c r="S19" s="68" t="s">
        <v>73</v>
      </c>
      <c r="T19" s="69" t="s">
        <v>131</v>
      </c>
      <c r="U19" s="69" t="s">
        <v>209</v>
      </c>
      <c r="V19" s="68"/>
    </row>
    <row r="20" spans="1:22" ht="15.5" x14ac:dyDescent="0.35">
      <c r="A20" s="68" t="s">
        <v>210</v>
      </c>
      <c r="B20" s="68" t="s">
        <v>59</v>
      </c>
      <c r="C20" s="69" t="s">
        <v>60</v>
      </c>
      <c r="D20" s="68" t="s">
        <v>87</v>
      </c>
      <c r="E20" s="70" t="s">
        <v>62</v>
      </c>
      <c r="F20" s="68" t="s">
        <v>62</v>
      </c>
      <c r="G20" s="68" t="s">
        <v>88</v>
      </c>
      <c r="H20" s="77" t="s">
        <v>211</v>
      </c>
      <c r="I20" s="72" t="s">
        <v>124</v>
      </c>
      <c r="J20" s="70">
        <v>95870</v>
      </c>
      <c r="K20" s="70">
        <v>95063</v>
      </c>
      <c r="L20" s="69" t="s">
        <v>212</v>
      </c>
      <c r="M20" s="79" t="s">
        <v>213</v>
      </c>
      <c r="N20" s="75" t="s">
        <v>80</v>
      </c>
      <c r="O20" s="75" t="s">
        <v>214</v>
      </c>
      <c r="P20" s="75" t="s">
        <v>98</v>
      </c>
      <c r="Q20" s="76" t="s">
        <v>215</v>
      </c>
      <c r="R20" s="68" t="s">
        <v>216</v>
      </c>
      <c r="S20" s="68" t="s">
        <v>73</v>
      </c>
      <c r="T20" s="69" t="s">
        <v>217</v>
      </c>
      <c r="U20" s="69" t="s">
        <v>218</v>
      </c>
      <c r="V20" s="68"/>
    </row>
    <row r="21" spans="1:22" ht="15.5" x14ac:dyDescent="0.35">
      <c r="A21" s="68" t="s">
        <v>219</v>
      </c>
      <c r="B21" s="68" t="s">
        <v>59</v>
      </c>
      <c r="C21" s="69" t="s">
        <v>60</v>
      </c>
      <c r="D21" s="68" t="s">
        <v>61</v>
      </c>
      <c r="E21" s="70" t="s">
        <v>62</v>
      </c>
      <c r="F21" s="68" t="s">
        <v>62</v>
      </c>
      <c r="G21" s="68" t="s">
        <v>63</v>
      </c>
      <c r="H21" s="77" t="s">
        <v>211</v>
      </c>
      <c r="I21" s="72" t="s">
        <v>124</v>
      </c>
      <c r="J21" s="70">
        <v>95870</v>
      </c>
      <c r="K21" s="70">
        <v>95063</v>
      </c>
      <c r="L21" s="69" t="s">
        <v>212</v>
      </c>
      <c r="M21" s="79" t="s">
        <v>220</v>
      </c>
      <c r="N21" s="75" t="s">
        <v>80</v>
      </c>
      <c r="O21" s="75" t="s">
        <v>221</v>
      </c>
      <c r="P21" s="75" t="s">
        <v>222</v>
      </c>
      <c r="Q21" s="76" t="s">
        <v>223</v>
      </c>
      <c r="R21" s="68" t="s">
        <v>224</v>
      </c>
      <c r="S21" s="68" t="s">
        <v>73</v>
      </c>
      <c r="T21" s="69" t="s">
        <v>217</v>
      </c>
      <c r="U21" s="69" t="s">
        <v>225</v>
      </c>
      <c r="V21" s="68"/>
    </row>
    <row r="22" spans="1:22" ht="15.5" x14ac:dyDescent="0.35">
      <c r="A22" s="68" t="s">
        <v>226</v>
      </c>
      <c r="B22" s="68" t="s">
        <v>59</v>
      </c>
      <c r="C22" s="69" t="s">
        <v>60</v>
      </c>
      <c r="D22" s="68" t="s">
        <v>87</v>
      </c>
      <c r="E22" s="70" t="s">
        <v>62</v>
      </c>
      <c r="F22" s="68" t="s">
        <v>62</v>
      </c>
      <c r="G22" s="68" t="s">
        <v>88</v>
      </c>
      <c r="H22" s="77" t="s">
        <v>227</v>
      </c>
      <c r="I22" s="72" t="s">
        <v>124</v>
      </c>
      <c r="J22" s="70">
        <v>95870</v>
      </c>
      <c r="K22" s="70">
        <v>95063</v>
      </c>
      <c r="L22" s="69" t="s">
        <v>228</v>
      </c>
      <c r="M22" s="79" t="s">
        <v>229</v>
      </c>
      <c r="N22" s="75" t="s">
        <v>80</v>
      </c>
      <c r="O22" s="75" t="s">
        <v>230</v>
      </c>
      <c r="P22" s="75" t="s">
        <v>231</v>
      </c>
      <c r="Q22" s="76" t="s">
        <v>232</v>
      </c>
      <c r="R22" s="68" t="s">
        <v>233</v>
      </c>
      <c r="S22" s="68" t="s">
        <v>73</v>
      </c>
      <c r="T22" s="69" t="s">
        <v>131</v>
      </c>
      <c r="U22" s="69" t="s">
        <v>234</v>
      </c>
      <c r="V22" s="68"/>
    </row>
    <row r="23" spans="1:22" ht="15.5" x14ac:dyDescent="0.35">
      <c r="A23" s="68" t="s">
        <v>235</v>
      </c>
      <c r="B23" s="68" t="s">
        <v>59</v>
      </c>
      <c r="C23" s="69" t="s">
        <v>60</v>
      </c>
      <c r="D23" s="68" t="s">
        <v>61</v>
      </c>
      <c r="E23" s="70" t="s">
        <v>62</v>
      </c>
      <c r="F23" s="68" t="s">
        <v>62</v>
      </c>
      <c r="G23" s="68" t="s">
        <v>63</v>
      </c>
      <c r="H23" s="71" t="s">
        <v>227</v>
      </c>
      <c r="I23" s="72" t="s">
        <v>124</v>
      </c>
      <c r="J23" s="70">
        <v>95870</v>
      </c>
      <c r="K23" s="70">
        <v>95063</v>
      </c>
      <c r="L23" s="73" t="s">
        <v>236</v>
      </c>
      <c r="M23" s="74" t="s">
        <v>237</v>
      </c>
      <c r="N23" s="75" t="s">
        <v>80</v>
      </c>
      <c r="O23" s="75" t="s">
        <v>238</v>
      </c>
      <c r="P23" s="75" t="s">
        <v>239</v>
      </c>
      <c r="Q23" s="76" t="s">
        <v>240</v>
      </c>
      <c r="R23" s="68" t="s">
        <v>241</v>
      </c>
      <c r="S23" s="68" t="s">
        <v>73</v>
      </c>
      <c r="T23" s="69" t="s">
        <v>131</v>
      </c>
      <c r="U23" s="69" t="s">
        <v>242</v>
      </c>
      <c r="V23" s="68"/>
    </row>
    <row r="24" spans="1:22" ht="15.5" x14ac:dyDescent="0.35">
      <c r="A24" s="68" t="s">
        <v>243</v>
      </c>
      <c r="B24" s="68" t="s">
        <v>59</v>
      </c>
      <c r="C24" s="69" t="s">
        <v>60</v>
      </c>
      <c r="D24" s="68" t="s">
        <v>61</v>
      </c>
      <c r="E24" s="70" t="s">
        <v>62</v>
      </c>
      <c r="F24" s="68" t="s">
        <v>62</v>
      </c>
      <c r="G24" s="68" t="s">
        <v>63</v>
      </c>
      <c r="H24" s="77" t="s">
        <v>244</v>
      </c>
      <c r="I24" s="72" t="s">
        <v>124</v>
      </c>
      <c r="J24" s="70">
        <v>95870</v>
      </c>
      <c r="K24" s="70">
        <v>95063</v>
      </c>
      <c r="L24" s="69" t="s">
        <v>245</v>
      </c>
      <c r="M24" s="79" t="s">
        <v>246</v>
      </c>
      <c r="N24" s="75" t="s">
        <v>68</v>
      </c>
      <c r="O24" s="75" t="s">
        <v>247</v>
      </c>
      <c r="P24" s="75" t="s">
        <v>248</v>
      </c>
      <c r="Q24" s="76" t="s">
        <v>249</v>
      </c>
      <c r="R24" s="68" t="s">
        <v>250</v>
      </c>
      <c r="S24" s="68" t="s">
        <v>73</v>
      </c>
      <c r="T24" s="69" t="s">
        <v>131</v>
      </c>
      <c r="U24" s="69" t="s">
        <v>251</v>
      </c>
      <c r="V24" s="68"/>
    </row>
    <row r="25" spans="1:22" ht="15.5" x14ac:dyDescent="0.35">
      <c r="A25" s="68" t="s">
        <v>252</v>
      </c>
      <c r="B25" s="68" t="s">
        <v>59</v>
      </c>
      <c r="C25" s="69" t="s">
        <v>60</v>
      </c>
      <c r="D25" s="68" t="s">
        <v>87</v>
      </c>
      <c r="E25" s="70" t="s">
        <v>62</v>
      </c>
      <c r="F25" s="68" t="s">
        <v>62</v>
      </c>
      <c r="G25" s="68" t="s">
        <v>88</v>
      </c>
      <c r="H25" s="71" t="s">
        <v>253</v>
      </c>
      <c r="I25" s="72" t="s">
        <v>124</v>
      </c>
      <c r="J25" s="70">
        <v>95870</v>
      </c>
      <c r="K25" s="70">
        <v>95063</v>
      </c>
      <c r="L25" s="73" t="s">
        <v>254</v>
      </c>
      <c r="M25" s="74" t="s">
        <v>255</v>
      </c>
      <c r="N25" s="75" t="s">
        <v>80</v>
      </c>
      <c r="O25" s="75" t="s">
        <v>256</v>
      </c>
      <c r="P25" s="75" t="s">
        <v>257</v>
      </c>
      <c r="Q25" s="76" t="s">
        <v>258</v>
      </c>
      <c r="R25" s="68" t="s">
        <v>259</v>
      </c>
      <c r="S25" s="68" t="s">
        <v>73</v>
      </c>
      <c r="T25" s="69" t="s">
        <v>131</v>
      </c>
      <c r="U25" s="69" t="s">
        <v>260</v>
      </c>
      <c r="V25" s="68"/>
    </row>
    <row r="26" spans="1:22" ht="15.5" x14ac:dyDescent="0.35">
      <c r="A26" s="68" t="s">
        <v>261</v>
      </c>
      <c r="B26" s="68" t="s">
        <v>59</v>
      </c>
      <c r="C26" s="69" t="s">
        <v>60</v>
      </c>
      <c r="D26" s="68" t="s">
        <v>87</v>
      </c>
      <c r="E26" s="70" t="s">
        <v>62</v>
      </c>
      <c r="F26" s="68" t="s">
        <v>62</v>
      </c>
      <c r="G26" s="68" t="s">
        <v>88</v>
      </c>
      <c r="H26" s="77" t="s">
        <v>262</v>
      </c>
      <c r="I26" s="72" t="s">
        <v>124</v>
      </c>
      <c r="J26" s="70">
        <v>95870</v>
      </c>
      <c r="K26" s="70">
        <v>95063</v>
      </c>
      <c r="L26" s="69" t="s">
        <v>254</v>
      </c>
      <c r="M26" s="79" t="s">
        <v>263</v>
      </c>
      <c r="N26" s="75" t="s">
        <v>114</v>
      </c>
      <c r="O26" s="75" t="s">
        <v>264</v>
      </c>
      <c r="P26" s="75" t="s">
        <v>265</v>
      </c>
      <c r="Q26" s="76" t="s">
        <v>266</v>
      </c>
      <c r="R26" s="68" t="s">
        <v>267</v>
      </c>
      <c r="S26" s="68" t="s">
        <v>73</v>
      </c>
      <c r="T26" s="69" t="s">
        <v>131</v>
      </c>
      <c r="U26" s="69" t="s">
        <v>268</v>
      </c>
      <c r="V26" s="68"/>
    </row>
    <row r="27" spans="1:22" ht="15.5" x14ac:dyDescent="0.35">
      <c r="A27" s="68" t="s">
        <v>269</v>
      </c>
      <c r="B27" s="68" t="s">
        <v>59</v>
      </c>
      <c r="C27" s="69" t="s">
        <v>60</v>
      </c>
      <c r="D27" s="68" t="s">
        <v>87</v>
      </c>
      <c r="E27" s="70" t="s">
        <v>62</v>
      </c>
      <c r="F27" s="68" t="s">
        <v>62</v>
      </c>
      <c r="G27" s="68" t="s">
        <v>88</v>
      </c>
      <c r="H27" s="77" t="s">
        <v>270</v>
      </c>
      <c r="I27" s="72" t="s">
        <v>271</v>
      </c>
      <c r="J27" s="70">
        <v>95530</v>
      </c>
      <c r="K27" s="70">
        <v>95257</v>
      </c>
      <c r="L27" s="69" t="s">
        <v>272</v>
      </c>
      <c r="M27" s="74" t="s">
        <v>273</v>
      </c>
      <c r="N27" s="75" t="s">
        <v>80</v>
      </c>
      <c r="O27" s="75" t="s">
        <v>274</v>
      </c>
      <c r="P27" s="75" t="s">
        <v>275</v>
      </c>
      <c r="Q27" s="76" t="s">
        <v>276</v>
      </c>
      <c r="R27" s="68" t="s">
        <v>277</v>
      </c>
      <c r="S27" s="68"/>
      <c r="T27" s="69"/>
      <c r="U27" s="69" t="s">
        <v>278</v>
      </c>
      <c r="V27" s="68"/>
    </row>
    <row r="28" spans="1:22" ht="15.5" x14ac:dyDescent="0.35">
      <c r="A28" s="70" t="s">
        <v>279</v>
      </c>
      <c r="B28" s="68" t="s">
        <v>59</v>
      </c>
      <c r="C28" s="69" t="s">
        <v>60</v>
      </c>
      <c r="D28" s="68" t="s">
        <v>61</v>
      </c>
      <c r="E28" s="70" t="s">
        <v>62</v>
      </c>
      <c r="F28" s="68" t="s">
        <v>62</v>
      </c>
      <c r="G28" s="68" t="s">
        <v>63</v>
      </c>
      <c r="H28" s="77" t="s">
        <v>270</v>
      </c>
      <c r="I28" s="72" t="s">
        <v>271</v>
      </c>
      <c r="J28" s="70">
        <v>95530</v>
      </c>
      <c r="K28" s="70">
        <v>95257</v>
      </c>
      <c r="L28" s="69" t="s">
        <v>280</v>
      </c>
      <c r="M28" s="78" t="s">
        <v>281</v>
      </c>
      <c r="N28" s="75" t="s">
        <v>80</v>
      </c>
      <c r="O28" s="75" t="s">
        <v>282</v>
      </c>
      <c r="P28" s="75" t="s">
        <v>283</v>
      </c>
      <c r="Q28" s="76" t="s">
        <v>284</v>
      </c>
      <c r="R28" s="68" t="s">
        <v>285</v>
      </c>
      <c r="S28" s="68"/>
      <c r="T28" s="69"/>
      <c r="U28" s="69" t="s">
        <v>286</v>
      </c>
      <c r="V28" s="68"/>
    </row>
    <row r="29" spans="1:22" ht="15.5" x14ac:dyDescent="0.35">
      <c r="A29" s="68" t="s">
        <v>287</v>
      </c>
      <c r="B29" s="68" t="s">
        <v>59</v>
      </c>
      <c r="C29" s="69" t="s">
        <v>60</v>
      </c>
      <c r="D29" s="68" t="s">
        <v>121</v>
      </c>
      <c r="E29" s="70" t="s">
        <v>62</v>
      </c>
      <c r="F29" s="68" t="s">
        <v>62</v>
      </c>
      <c r="G29" s="68" t="s">
        <v>122</v>
      </c>
      <c r="H29" s="77" t="s">
        <v>288</v>
      </c>
      <c r="I29" s="72" t="s">
        <v>271</v>
      </c>
      <c r="J29" s="70">
        <v>95530</v>
      </c>
      <c r="K29" s="70">
        <v>95257</v>
      </c>
      <c r="L29" s="69" t="s">
        <v>289</v>
      </c>
      <c r="M29" s="78" t="s">
        <v>290</v>
      </c>
      <c r="N29" s="75" t="s">
        <v>114</v>
      </c>
      <c r="O29" s="75" t="s">
        <v>291</v>
      </c>
      <c r="P29" s="75" t="s">
        <v>292</v>
      </c>
      <c r="Q29" s="76" t="s">
        <v>293</v>
      </c>
      <c r="R29" s="68" t="s">
        <v>294</v>
      </c>
      <c r="S29" s="68"/>
      <c r="T29" s="69"/>
      <c r="U29" s="69" t="s">
        <v>295</v>
      </c>
      <c r="V29" s="68"/>
    </row>
    <row r="30" spans="1:22" ht="15.5" x14ac:dyDescent="0.35">
      <c r="A30" s="68" t="s">
        <v>296</v>
      </c>
      <c r="B30" s="68" t="s">
        <v>297</v>
      </c>
      <c r="C30" s="69" t="s">
        <v>298</v>
      </c>
      <c r="D30" s="68" t="s">
        <v>61</v>
      </c>
      <c r="E30" s="70" t="s">
        <v>62</v>
      </c>
      <c r="F30" s="68" t="s">
        <v>62</v>
      </c>
      <c r="G30" s="68" t="s">
        <v>63</v>
      </c>
      <c r="H30" s="71" t="s">
        <v>299</v>
      </c>
      <c r="I30" s="72" t="s">
        <v>62</v>
      </c>
      <c r="J30" s="70">
        <v>95100</v>
      </c>
      <c r="K30" s="70" t="s">
        <v>300</v>
      </c>
      <c r="L30" s="73" t="s">
        <v>301</v>
      </c>
      <c r="M30" s="74" t="s">
        <v>302</v>
      </c>
      <c r="N30" s="75" t="s">
        <v>80</v>
      </c>
      <c r="O30" s="75" t="s">
        <v>303</v>
      </c>
      <c r="P30" s="75" t="s">
        <v>304</v>
      </c>
      <c r="Q30" s="76" t="s">
        <v>305</v>
      </c>
      <c r="R30" s="68" t="s">
        <v>306</v>
      </c>
      <c r="S30" s="68" t="s">
        <v>307</v>
      </c>
      <c r="T30" s="69" t="s">
        <v>308</v>
      </c>
      <c r="U30" s="69" t="s">
        <v>309</v>
      </c>
      <c r="V30" s="68"/>
    </row>
    <row r="31" spans="1:22" ht="15.5" x14ac:dyDescent="0.35">
      <c r="A31" s="68" t="s">
        <v>310</v>
      </c>
      <c r="B31" s="68" t="s">
        <v>297</v>
      </c>
      <c r="C31" s="69" t="s">
        <v>298</v>
      </c>
      <c r="D31" s="68" t="s">
        <v>87</v>
      </c>
      <c r="E31" s="70" t="s">
        <v>62</v>
      </c>
      <c r="F31" s="68" t="s">
        <v>62</v>
      </c>
      <c r="G31" s="68" t="s">
        <v>88</v>
      </c>
      <c r="H31" s="77" t="s">
        <v>299</v>
      </c>
      <c r="I31" s="72" t="s">
        <v>62</v>
      </c>
      <c r="J31" s="70">
        <v>95100</v>
      </c>
      <c r="K31" s="70" t="s">
        <v>300</v>
      </c>
      <c r="L31" s="69" t="s">
        <v>301</v>
      </c>
      <c r="M31" s="79" t="s">
        <v>311</v>
      </c>
      <c r="N31" s="75" t="s">
        <v>80</v>
      </c>
      <c r="O31" s="75" t="s">
        <v>312</v>
      </c>
      <c r="P31" s="75" t="s">
        <v>173</v>
      </c>
      <c r="Q31" s="76" t="s">
        <v>313</v>
      </c>
      <c r="R31" s="68" t="s">
        <v>314</v>
      </c>
      <c r="S31" s="68" t="s">
        <v>307</v>
      </c>
      <c r="T31" s="69" t="s">
        <v>308</v>
      </c>
      <c r="U31" s="69" t="s">
        <v>315</v>
      </c>
      <c r="V31" s="68"/>
    </row>
    <row r="32" spans="1:22" ht="15.5" x14ac:dyDescent="0.35">
      <c r="A32" s="68" t="s">
        <v>316</v>
      </c>
      <c r="B32" s="68" t="s">
        <v>297</v>
      </c>
      <c r="C32" s="69" t="s">
        <v>298</v>
      </c>
      <c r="D32" s="68" t="s">
        <v>61</v>
      </c>
      <c r="E32" s="70" t="s">
        <v>62</v>
      </c>
      <c r="F32" s="68" t="s">
        <v>62</v>
      </c>
      <c r="G32" s="68" t="s">
        <v>63</v>
      </c>
      <c r="H32" s="77" t="s">
        <v>317</v>
      </c>
      <c r="I32" s="72" t="s">
        <v>62</v>
      </c>
      <c r="J32" s="70">
        <v>95100</v>
      </c>
      <c r="K32" s="70" t="s">
        <v>300</v>
      </c>
      <c r="L32" s="69" t="s">
        <v>318</v>
      </c>
      <c r="M32" s="79" t="s">
        <v>319</v>
      </c>
      <c r="N32" s="75" t="s">
        <v>80</v>
      </c>
      <c r="O32" s="75" t="s">
        <v>320</v>
      </c>
      <c r="P32" s="75" t="s">
        <v>147</v>
      </c>
      <c r="Q32" s="76" t="s">
        <v>321</v>
      </c>
      <c r="R32" s="68" t="s">
        <v>322</v>
      </c>
      <c r="S32" s="68"/>
      <c r="T32" s="69"/>
      <c r="U32" s="69" t="s">
        <v>323</v>
      </c>
      <c r="V32" s="68"/>
    </row>
    <row r="33" spans="1:22" ht="15.5" x14ac:dyDescent="0.35">
      <c r="A33" s="68" t="s">
        <v>324</v>
      </c>
      <c r="B33" s="68" t="s">
        <v>297</v>
      </c>
      <c r="C33" s="69" t="s">
        <v>298</v>
      </c>
      <c r="D33" s="68" t="s">
        <v>87</v>
      </c>
      <c r="E33" s="70" t="s">
        <v>62</v>
      </c>
      <c r="F33" s="68" t="s">
        <v>62</v>
      </c>
      <c r="G33" s="68" t="s">
        <v>88</v>
      </c>
      <c r="H33" s="71" t="s">
        <v>325</v>
      </c>
      <c r="I33" s="72" t="s">
        <v>62</v>
      </c>
      <c r="J33" s="70">
        <v>95100</v>
      </c>
      <c r="K33" s="70" t="s">
        <v>300</v>
      </c>
      <c r="L33" s="73" t="s">
        <v>326</v>
      </c>
      <c r="M33" s="74" t="s">
        <v>327</v>
      </c>
      <c r="N33" s="75" t="s">
        <v>80</v>
      </c>
      <c r="O33" s="75" t="s">
        <v>328</v>
      </c>
      <c r="P33" s="75" t="s">
        <v>329</v>
      </c>
      <c r="Q33" s="76" t="s">
        <v>330</v>
      </c>
      <c r="R33" s="68" t="s">
        <v>331</v>
      </c>
      <c r="S33" s="68" t="s">
        <v>332</v>
      </c>
      <c r="T33" s="69"/>
      <c r="U33" s="69" t="s">
        <v>333</v>
      </c>
      <c r="V33" s="68" t="s">
        <v>57</v>
      </c>
    </row>
    <row r="34" spans="1:22" ht="15.5" x14ac:dyDescent="0.35">
      <c r="A34" s="68" t="s">
        <v>334</v>
      </c>
      <c r="B34" s="68" t="s">
        <v>297</v>
      </c>
      <c r="C34" s="69" t="s">
        <v>298</v>
      </c>
      <c r="D34" s="68" t="s">
        <v>61</v>
      </c>
      <c r="E34" s="70" t="s">
        <v>62</v>
      </c>
      <c r="F34" s="68" t="s">
        <v>62</v>
      </c>
      <c r="G34" s="68" t="s">
        <v>63</v>
      </c>
      <c r="H34" s="77" t="s">
        <v>325</v>
      </c>
      <c r="I34" s="72" t="s">
        <v>62</v>
      </c>
      <c r="J34" s="70">
        <v>95100</v>
      </c>
      <c r="K34" s="70" t="s">
        <v>300</v>
      </c>
      <c r="L34" s="69" t="s">
        <v>335</v>
      </c>
      <c r="M34" s="79" t="s">
        <v>336</v>
      </c>
      <c r="N34" s="75" t="s">
        <v>80</v>
      </c>
      <c r="O34" s="75" t="s">
        <v>337</v>
      </c>
      <c r="P34" s="75" t="s">
        <v>338</v>
      </c>
      <c r="Q34" s="76" t="s">
        <v>339</v>
      </c>
      <c r="R34" s="68" t="s">
        <v>340</v>
      </c>
      <c r="S34" s="68" t="s">
        <v>332</v>
      </c>
      <c r="T34" s="69"/>
      <c r="U34" s="69" t="s">
        <v>341</v>
      </c>
      <c r="V34" s="68"/>
    </row>
    <row r="35" spans="1:22" ht="15.5" x14ac:dyDescent="0.35">
      <c r="A35" s="68" t="s">
        <v>342</v>
      </c>
      <c r="B35" s="68" t="s">
        <v>297</v>
      </c>
      <c r="C35" s="69" t="s">
        <v>298</v>
      </c>
      <c r="D35" s="68" t="s">
        <v>87</v>
      </c>
      <c r="E35" s="70" t="s">
        <v>62</v>
      </c>
      <c r="F35" s="68" t="s">
        <v>62</v>
      </c>
      <c r="G35" s="68" t="s">
        <v>88</v>
      </c>
      <c r="H35" s="77" t="s">
        <v>343</v>
      </c>
      <c r="I35" s="72" t="s">
        <v>62</v>
      </c>
      <c r="J35" s="70">
        <v>95100</v>
      </c>
      <c r="K35" s="70" t="s">
        <v>300</v>
      </c>
      <c r="L35" s="69" t="s">
        <v>344</v>
      </c>
      <c r="M35" s="79" t="s">
        <v>345</v>
      </c>
      <c r="N35" s="75" t="s">
        <v>80</v>
      </c>
      <c r="O35" s="75" t="s">
        <v>346</v>
      </c>
      <c r="P35" s="75" t="s">
        <v>347</v>
      </c>
      <c r="Q35" s="76" t="s">
        <v>348</v>
      </c>
      <c r="R35" s="68" t="s">
        <v>349</v>
      </c>
      <c r="S35" s="68" t="s">
        <v>307</v>
      </c>
      <c r="T35" s="69" t="s">
        <v>308</v>
      </c>
      <c r="U35" s="69" t="s">
        <v>350</v>
      </c>
      <c r="V35" s="68"/>
    </row>
    <row r="36" spans="1:22" ht="15.5" x14ac:dyDescent="0.35">
      <c r="A36" s="68" t="s">
        <v>351</v>
      </c>
      <c r="B36" s="68" t="s">
        <v>297</v>
      </c>
      <c r="C36" s="69" t="s">
        <v>298</v>
      </c>
      <c r="D36" s="68" t="s">
        <v>61</v>
      </c>
      <c r="E36" s="70" t="s">
        <v>62</v>
      </c>
      <c r="F36" s="68" t="s">
        <v>62</v>
      </c>
      <c r="G36" s="68" t="s">
        <v>63</v>
      </c>
      <c r="H36" s="77" t="s">
        <v>343</v>
      </c>
      <c r="I36" s="72" t="s">
        <v>62</v>
      </c>
      <c r="J36" s="70">
        <v>95100</v>
      </c>
      <c r="K36" s="70" t="s">
        <v>300</v>
      </c>
      <c r="L36" s="69" t="s">
        <v>344</v>
      </c>
      <c r="M36" s="79" t="s">
        <v>352</v>
      </c>
      <c r="N36" s="75" t="s">
        <v>80</v>
      </c>
      <c r="O36" s="75" t="s">
        <v>353</v>
      </c>
      <c r="P36" s="75" t="s">
        <v>354</v>
      </c>
      <c r="Q36" s="76" t="s">
        <v>355</v>
      </c>
      <c r="R36" s="68" t="s">
        <v>356</v>
      </c>
      <c r="S36" s="68" t="s">
        <v>307</v>
      </c>
      <c r="T36" s="69" t="s">
        <v>308</v>
      </c>
      <c r="U36" s="69" t="s">
        <v>357</v>
      </c>
      <c r="V36" s="68"/>
    </row>
    <row r="37" spans="1:22" ht="15.5" x14ac:dyDescent="0.35">
      <c r="A37" s="68" t="s">
        <v>358</v>
      </c>
      <c r="B37" s="68" t="s">
        <v>297</v>
      </c>
      <c r="C37" s="69" t="s">
        <v>298</v>
      </c>
      <c r="D37" s="68" t="s">
        <v>61</v>
      </c>
      <c r="E37" s="70" t="s">
        <v>62</v>
      </c>
      <c r="F37" s="68" t="s">
        <v>62</v>
      </c>
      <c r="G37" s="68" t="s">
        <v>63</v>
      </c>
      <c r="H37" s="77" t="s">
        <v>143</v>
      </c>
      <c r="I37" s="72" t="s">
        <v>62</v>
      </c>
      <c r="J37" s="70">
        <v>95100</v>
      </c>
      <c r="K37" s="70" t="s">
        <v>300</v>
      </c>
      <c r="L37" s="69" t="s">
        <v>359</v>
      </c>
      <c r="M37" s="80" t="s">
        <v>360</v>
      </c>
      <c r="N37" s="75" t="s">
        <v>80</v>
      </c>
      <c r="O37" s="75" t="s">
        <v>361</v>
      </c>
      <c r="P37" s="75" t="s">
        <v>362</v>
      </c>
      <c r="Q37" s="76" t="s">
        <v>363</v>
      </c>
      <c r="R37" s="68" t="s">
        <v>364</v>
      </c>
      <c r="S37" s="68" t="s">
        <v>73</v>
      </c>
      <c r="T37" s="69" t="s">
        <v>365</v>
      </c>
      <c r="U37" s="69" t="s">
        <v>366</v>
      </c>
      <c r="V37" s="68"/>
    </row>
    <row r="38" spans="1:22" ht="15.5" x14ac:dyDescent="0.35">
      <c r="A38" s="68" t="s">
        <v>367</v>
      </c>
      <c r="B38" s="68" t="s">
        <v>297</v>
      </c>
      <c r="C38" s="69" t="s">
        <v>298</v>
      </c>
      <c r="D38" s="68" t="s">
        <v>87</v>
      </c>
      <c r="E38" s="70" t="s">
        <v>62</v>
      </c>
      <c r="F38" s="68" t="s">
        <v>62</v>
      </c>
      <c r="G38" s="68" t="s">
        <v>88</v>
      </c>
      <c r="H38" s="77" t="s">
        <v>368</v>
      </c>
      <c r="I38" s="72" t="s">
        <v>62</v>
      </c>
      <c r="J38" s="70">
        <v>95100</v>
      </c>
      <c r="K38" s="70" t="s">
        <v>300</v>
      </c>
      <c r="L38" s="69" t="s">
        <v>369</v>
      </c>
      <c r="M38" s="79" t="s">
        <v>370</v>
      </c>
      <c r="N38" s="75" t="s">
        <v>80</v>
      </c>
      <c r="O38" s="75" t="s">
        <v>371</v>
      </c>
      <c r="P38" s="75" t="s">
        <v>372</v>
      </c>
      <c r="Q38" s="76" t="s">
        <v>373</v>
      </c>
      <c r="R38" s="68" t="s">
        <v>374</v>
      </c>
      <c r="S38" s="68" t="s">
        <v>73</v>
      </c>
      <c r="T38" s="69" t="s">
        <v>365</v>
      </c>
      <c r="U38" s="69" t="s">
        <v>375</v>
      </c>
      <c r="V38" s="68" t="s">
        <v>57</v>
      </c>
    </row>
    <row r="39" spans="1:22" ht="15.5" x14ac:dyDescent="0.35">
      <c r="A39" s="68" t="s">
        <v>376</v>
      </c>
      <c r="B39" s="68" t="s">
        <v>297</v>
      </c>
      <c r="C39" s="69" t="s">
        <v>298</v>
      </c>
      <c r="D39" s="68" t="s">
        <v>61</v>
      </c>
      <c r="E39" s="70" t="s">
        <v>62</v>
      </c>
      <c r="F39" s="68" t="s">
        <v>62</v>
      </c>
      <c r="G39" s="68" t="s">
        <v>63</v>
      </c>
      <c r="H39" s="77" t="s">
        <v>368</v>
      </c>
      <c r="I39" s="72" t="s">
        <v>62</v>
      </c>
      <c r="J39" s="70">
        <v>95100</v>
      </c>
      <c r="K39" s="70" t="s">
        <v>300</v>
      </c>
      <c r="L39" s="69" t="s">
        <v>369</v>
      </c>
      <c r="M39" s="79" t="s">
        <v>377</v>
      </c>
      <c r="N39" s="75" t="s">
        <v>80</v>
      </c>
      <c r="O39" s="75" t="s">
        <v>378</v>
      </c>
      <c r="P39" s="75" t="s">
        <v>379</v>
      </c>
      <c r="Q39" s="76" t="s">
        <v>380</v>
      </c>
      <c r="R39" s="68" t="s">
        <v>381</v>
      </c>
      <c r="S39" s="68" t="s">
        <v>73</v>
      </c>
      <c r="T39" s="69" t="s">
        <v>365</v>
      </c>
      <c r="U39" s="69" t="s">
        <v>382</v>
      </c>
      <c r="V39" s="68"/>
    </row>
    <row r="40" spans="1:22" s="82" customFormat="1" ht="15.5" x14ac:dyDescent="0.35">
      <c r="A40" s="68" t="s">
        <v>383</v>
      </c>
      <c r="B40" s="68" t="s">
        <v>297</v>
      </c>
      <c r="C40" s="69" t="s">
        <v>298</v>
      </c>
      <c r="D40" s="68" t="s">
        <v>121</v>
      </c>
      <c r="E40" s="70" t="s">
        <v>62</v>
      </c>
      <c r="F40" s="68" t="s">
        <v>62</v>
      </c>
      <c r="G40" s="68" t="s">
        <v>122</v>
      </c>
      <c r="H40" s="77" t="s">
        <v>384</v>
      </c>
      <c r="I40" s="72" t="s">
        <v>62</v>
      </c>
      <c r="J40" s="70">
        <v>95100</v>
      </c>
      <c r="K40" s="70" t="s">
        <v>300</v>
      </c>
      <c r="L40" s="69" t="s">
        <v>385</v>
      </c>
      <c r="M40" s="79"/>
      <c r="N40" s="75" t="s">
        <v>68</v>
      </c>
      <c r="O40" s="75" t="s">
        <v>386</v>
      </c>
      <c r="P40" s="75" t="s">
        <v>387</v>
      </c>
      <c r="Q40" s="76" t="s">
        <v>388</v>
      </c>
      <c r="R40" s="81" t="s">
        <v>389</v>
      </c>
      <c r="S40" s="68"/>
      <c r="T40" s="69"/>
      <c r="U40" s="69" t="s">
        <v>390</v>
      </c>
      <c r="V40" s="68"/>
    </row>
    <row r="41" spans="1:22" ht="15.5" x14ac:dyDescent="0.35">
      <c r="A41" s="68" t="s">
        <v>391</v>
      </c>
      <c r="B41" s="68" t="s">
        <v>297</v>
      </c>
      <c r="C41" s="69" t="s">
        <v>298</v>
      </c>
      <c r="D41" s="68" t="s">
        <v>87</v>
      </c>
      <c r="E41" s="70" t="s">
        <v>62</v>
      </c>
      <c r="F41" s="68" t="s">
        <v>62</v>
      </c>
      <c r="G41" s="68" t="s">
        <v>88</v>
      </c>
      <c r="H41" s="71" t="s">
        <v>392</v>
      </c>
      <c r="I41" s="72" t="s">
        <v>62</v>
      </c>
      <c r="J41" s="70">
        <v>95100</v>
      </c>
      <c r="K41" s="70" t="s">
        <v>300</v>
      </c>
      <c r="L41" s="73" t="s">
        <v>393</v>
      </c>
      <c r="M41" s="74" t="s">
        <v>394</v>
      </c>
      <c r="N41" s="75" t="s">
        <v>68</v>
      </c>
      <c r="O41" s="75" t="s">
        <v>395</v>
      </c>
      <c r="P41" s="75" t="s">
        <v>396</v>
      </c>
      <c r="Q41" s="76" t="s">
        <v>397</v>
      </c>
      <c r="R41" s="68" t="s">
        <v>398</v>
      </c>
      <c r="S41" s="68"/>
      <c r="T41" s="69"/>
      <c r="U41" s="69" t="s">
        <v>399</v>
      </c>
      <c r="V41" s="68"/>
    </row>
    <row r="42" spans="1:22" ht="15.5" x14ac:dyDescent="0.35">
      <c r="A42" s="68" t="s">
        <v>400</v>
      </c>
      <c r="B42" s="68" t="s">
        <v>297</v>
      </c>
      <c r="C42" s="69" t="s">
        <v>298</v>
      </c>
      <c r="D42" s="68" t="s">
        <v>87</v>
      </c>
      <c r="E42" s="70" t="s">
        <v>62</v>
      </c>
      <c r="F42" s="68" t="s">
        <v>62</v>
      </c>
      <c r="G42" s="68" t="s">
        <v>88</v>
      </c>
      <c r="H42" s="77" t="s">
        <v>401</v>
      </c>
      <c r="I42" s="72" t="s">
        <v>62</v>
      </c>
      <c r="J42" s="70">
        <v>95100</v>
      </c>
      <c r="K42" s="70" t="s">
        <v>300</v>
      </c>
      <c r="L42" s="69" t="s">
        <v>402</v>
      </c>
      <c r="M42" s="79" t="s">
        <v>403</v>
      </c>
      <c r="N42" s="75" t="s">
        <v>80</v>
      </c>
      <c r="O42" s="75" t="s">
        <v>404</v>
      </c>
      <c r="P42" s="75" t="s">
        <v>354</v>
      </c>
      <c r="Q42" s="76" t="s">
        <v>405</v>
      </c>
      <c r="R42" s="68" t="s">
        <v>406</v>
      </c>
      <c r="S42" s="68" t="s">
        <v>73</v>
      </c>
      <c r="T42" s="69" t="s">
        <v>365</v>
      </c>
      <c r="U42" s="69" t="s">
        <v>407</v>
      </c>
      <c r="V42" s="68" t="s">
        <v>57</v>
      </c>
    </row>
    <row r="43" spans="1:22" ht="15.5" x14ac:dyDescent="0.35">
      <c r="A43" s="68" t="s">
        <v>408</v>
      </c>
      <c r="B43" s="68" t="s">
        <v>297</v>
      </c>
      <c r="C43" s="69" t="s">
        <v>298</v>
      </c>
      <c r="D43" s="68" t="s">
        <v>87</v>
      </c>
      <c r="E43" s="70" t="s">
        <v>62</v>
      </c>
      <c r="F43" s="68" t="s">
        <v>62</v>
      </c>
      <c r="G43" s="68" t="s">
        <v>88</v>
      </c>
      <c r="H43" s="77" t="s">
        <v>409</v>
      </c>
      <c r="I43" s="72" t="s">
        <v>62</v>
      </c>
      <c r="J43" s="70">
        <v>95100</v>
      </c>
      <c r="K43" s="70" t="s">
        <v>300</v>
      </c>
      <c r="L43" s="69" t="s">
        <v>410</v>
      </c>
      <c r="M43" s="79" t="s">
        <v>411</v>
      </c>
      <c r="N43" s="75" t="s">
        <v>80</v>
      </c>
      <c r="O43" s="75" t="s">
        <v>412</v>
      </c>
      <c r="P43" s="75" t="s">
        <v>413</v>
      </c>
      <c r="Q43" s="76" t="s">
        <v>414</v>
      </c>
      <c r="R43" s="68" t="s">
        <v>415</v>
      </c>
      <c r="S43" s="68" t="s">
        <v>73</v>
      </c>
      <c r="T43" s="69" t="s">
        <v>365</v>
      </c>
      <c r="U43" s="69" t="s">
        <v>416</v>
      </c>
      <c r="V43" s="68" t="s">
        <v>57</v>
      </c>
    </row>
    <row r="44" spans="1:22" ht="15.5" x14ac:dyDescent="0.35">
      <c r="A44" s="68" t="s">
        <v>417</v>
      </c>
      <c r="B44" s="68" t="s">
        <v>297</v>
      </c>
      <c r="C44" s="69" t="s">
        <v>298</v>
      </c>
      <c r="D44" s="68" t="s">
        <v>61</v>
      </c>
      <c r="E44" s="70" t="s">
        <v>62</v>
      </c>
      <c r="F44" s="68" t="s">
        <v>62</v>
      </c>
      <c r="G44" s="68" t="s">
        <v>63</v>
      </c>
      <c r="H44" s="77" t="s">
        <v>227</v>
      </c>
      <c r="I44" s="72" t="s">
        <v>62</v>
      </c>
      <c r="J44" s="70">
        <v>95100</v>
      </c>
      <c r="K44" s="70" t="s">
        <v>300</v>
      </c>
      <c r="L44" s="69" t="s">
        <v>418</v>
      </c>
      <c r="M44" s="79" t="s">
        <v>419</v>
      </c>
      <c r="N44" s="75" t="s">
        <v>80</v>
      </c>
      <c r="O44" s="75" t="s">
        <v>420</v>
      </c>
      <c r="P44" s="75" t="s">
        <v>421</v>
      </c>
      <c r="Q44" s="76" t="s">
        <v>422</v>
      </c>
      <c r="R44" s="68" t="s">
        <v>423</v>
      </c>
      <c r="S44" s="68" t="s">
        <v>73</v>
      </c>
      <c r="T44" s="69" t="s">
        <v>365</v>
      </c>
      <c r="U44" s="69" t="s">
        <v>424</v>
      </c>
      <c r="V44" s="68"/>
    </row>
    <row r="45" spans="1:22" ht="15.5" x14ac:dyDescent="0.35">
      <c r="A45" s="68" t="s">
        <v>425</v>
      </c>
      <c r="B45" s="68" t="s">
        <v>297</v>
      </c>
      <c r="C45" s="69" t="s">
        <v>298</v>
      </c>
      <c r="D45" s="68" t="s">
        <v>61</v>
      </c>
      <c r="E45" s="70" t="s">
        <v>62</v>
      </c>
      <c r="F45" s="68" t="s">
        <v>62</v>
      </c>
      <c r="G45" s="68" t="s">
        <v>63</v>
      </c>
      <c r="H45" s="77" t="s">
        <v>426</v>
      </c>
      <c r="I45" s="72" t="s">
        <v>62</v>
      </c>
      <c r="J45" s="70">
        <v>95100</v>
      </c>
      <c r="K45" s="70" t="s">
        <v>300</v>
      </c>
      <c r="L45" s="69" t="s">
        <v>427</v>
      </c>
      <c r="M45" s="79" t="s">
        <v>428</v>
      </c>
      <c r="N45" s="75" t="s">
        <v>80</v>
      </c>
      <c r="O45" s="75" t="s">
        <v>328</v>
      </c>
      <c r="P45" s="75" t="s">
        <v>329</v>
      </c>
      <c r="Q45" s="76" t="s">
        <v>330</v>
      </c>
      <c r="R45" s="68" t="s">
        <v>429</v>
      </c>
      <c r="S45" s="68"/>
      <c r="T45" s="69"/>
      <c r="U45" s="69" t="s">
        <v>430</v>
      </c>
      <c r="V45" s="68"/>
    </row>
    <row r="46" spans="1:22" ht="15.5" x14ac:dyDescent="0.35">
      <c r="A46" s="68" t="s">
        <v>431</v>
      </c>
      <c r="B46" s="68" t="s">
        <v>297</v>
      </c>
      <c r="C46" s="69" t="s">
        <v>298</v>
      </c>
      <c r="D46" s="68" t="s">
        <v>87</v>
      </c>
      <c r="E46" s="70" t="s">
        <v>62</v>
      </c>
      <c r="F46" s="68" t="s">
        <v>62</v>
      </c>
      <c r="G46" s="68" t="s">
        <v>88</v>
      </c>
      <c r="H46" s="77" t="s">
        <v>426</v>
      </c>
      <c r="I46" s="72" t="s">
        <v>62</v>
      </c>
      <c r="J46" s="70">
        <v>95100</v>
      </c>
      <c r="K46" s="70" t="s">
        <v>300</v>
      </c>
      <c r="L46" s="69" t="s">
        <v>432</v>
      </c>
      <c r="M46" s="79" t="s">
        <v>433</v>
      </c>
      <c r="N46" s="75" t="s">
        <v>68</v>
      </c>
      <c r="O46" s="75" t="s">
        <v>434</v>
      </c>
      <c r="P46" s="75" t="s">
        <v>435</v>
      </c>
      <c r="Q46" s="76" t="s">
        <v>436</v>
      </c>
      <c r="R46" s="68" t="s">
        <v>437</v>
      </c>
      <c r="S46" s="68"/>
      <c r="T46" s="69"/>
      <c r="U46" s="69" t="s">
        <v>438</v>
      </c>
      <c r="V46" s="68"/>
    </row>
    <row r="47" spans="1:22" ht="15.5" x14ac:dyDescent="0.35">
      <c r="A47" s="68" t="s">
        <v>439</v>
      </c>
      <c r="B47" s="68" t="s">
        <v>297</v>
      </c>
      <c r="C47" s="69" t="s">
        <v>298</v>
      </c>
      <c r="D47" s="68" t="s">
        <v>87</v>
      </c>
      <c r="E47" s="70" t="s">
        <v>62</v>
      </c>
      <c r="F47" s="68" t="s">
        <v>62</v>
      </c>
      <c r="G47" s="68" t="s">
        <v>88</v>
      </c>
      <c r="H47" s="77" t="s">
        <v>440</v>
      </c>
      <c r="I47" s="72" t="s">
        <v>62</v>
      </c>
      <c r="J47" s="70">
        <v>95100</v>
      </c>
      <c r="K47" s="70" t="s">
        <v>300</v>
      </c>
      <c r="L47" s="69" t="s">
        <v>441</v>
      </c>
      <c r="M47" s="79" t="s">
        <v>442</v>
      </c>
      <c r="N47" s="75" t="s">
        <v>68</v>
      </c>
      <c r="O47" s="75" t="s">
        <v>443</v>
      </c>
      <c r="P47" s="75" t="s">
        <v>156</v>
      </c>
      <c r="Q47" s="76" t="s">
        <v>444</v>
      </c>
      <c r="R47" s="68" t="s">
        <v>445</v>
      </c>
      <c r="S47" s="68" t="s">
        <v>307</v>
      </c>
      <c r="T47" s="69" t="s">
        <v>308</v>
      </c>
      <c r="U47" s="69" t="s">
        <v>446</v>
      </c>
      <c r="V47" s="68" t="s">
        <v>57</v>
      </c>
    </row>
    <row r="48" spans="1:22" ht="15.5" x14ac:dyDescent="0.35">
      <c r="A48" s="68" t="s">
        <v>447</v>
      </c>
      <c r="B48" s="68" t="s">
        <v>297</v>
      </c>
      <c r="C48" s="69" t="s">
        <v>298</v>
      </c>
      <c r="D48" s="68" t="s">
        <v>61</v>
      </c>
      <c r="E48" s="70" t="s">
        <v>62</v>
      </c>
      <c r="F48" s="68" t="s">
        <v>62</v>
      </c>
      <c r="G48" s="68" t="s">
        <v>63</v>
      </c>
      <c r="H48" s="71" t="s">
        <v>448</v>
      </c>
      <c r="I48" s="72" t="s">
        <v>62</v>
      </c>
      <c r="J48" s="70">
        <v>95100</v>
      </c>
      <c r="K48" s="70" t="s">
        <v>300</v>
      </c>
      <c r="L48" s="73" t="s">
        <v>441</v>
      </c>
      <c r="M48" s="74" t="s">
        <v>449</v>
      </c>
      <c r="N48" s="75" t="s">
        <v>114</v>
      </c>
      <c r="O48" s="75" t="s">
        <v>450</v>
      </c>
      <c r="P48" s="75" t="s">
        <v>451</v>
      </c>
      <c r="Q48" s="76" t="s">
        <v>452</v>
      </c>
      <c r="R48" s="68" t="s">
        <v>453</v>
      </c>
      <c r="S48" s="68" t="s">
        <v>307</v>
      </c>
      <c r="T48" s="69" t="s">
        <v>308</v>
      </c>
      <c r="U48" s="69" t="s">
        <v>454</v>
      </c>
      <c r="V48" s="68"/>
    </row>
    <row r="49" spans="1:22" ht="15.5" x14ac:dyDescent="0.35">
      <c r="A49" s="68" t="s">
        <v>455</v>
      </c>
      <c r="B49" s="68" t="s">
        <v>297</v>
      </c>
      <c r="C49" s="69" t="s">
        <v>298</v>
      </c>
      <c r="D49" s="68" t="s">
        <v>61</v>
      </c>
      <c r="E49" s="70" t="s">
        <v>62</v>
      </c>
      <c r="F49" s="68" t="s">
        <v>62</v>
      </c>
      <c r="G49" s="68" t="s">
        <v>63</v>
      </c>
      <c r="H49" s="71" t="s">
        <v>456</v>
      </c>
      <c r="I49" s="72" t="s">
        <v>62</v>
      </c>
      <c r="J49" s="70">
        <v>95100</v>
      </c>
      <c r="K49" s="70" t="s">
        <v>300</v>
      </c>
      <c r="L49" s="73" t="s">
        <v>441</v>
      </c>
      <c r="M49" s="74" t="s">
        <v>457</v>
      </c>
      <c r="N49" s="75" t="s">
        <v>80</v>
      </c>
      <c r="O49" s="75" t="s">
        <v>458</v>
      </c>
      <c r="P49" s="75" t="s">
        <v>459</v>
      </c>
      <c r="Q49" s="76" t="s">
        <v>460</v>
      </c>
      <c r="R49" s="68" t="s">
        <v>461</v>
      </c>
      <c r="S49" s="68" t="s">
        <v>307</v>
      </c>
      <c r="T49" s="69" t="s">
        <v>308</v>
      </c>
      <c r="U49" s="69" t="s">
        <v>462</v>
      </c>
      <c r="V49" s="68"/>
    </row>
    <row r="50" spans="1:22" ht="15.5" x14ac:dyDescent="0.35">
      <c r="A50" s="68" t="s">
        <v>463</v>
      </c>
      <c r="B50" s="68" t="s">
        <v>297</v>
      </c>
      <c r="C50" s="69" t="s">
        <v>298</v>
      </c>
      <c r="D50" s="68" t="s">
        <v>87</v>
      </c>
      <c r="E50" s="70" t="s">
        <v>62</v>
      </c>
      <c r="F50" s="68" t="s">
        <v>62</v>
      </c>
      <c r="G50" s="68" t="s">
        <v>88</v>
      </c>
      <c r="H50" s="77" t="s">
        <v>464</v>
      </c>
      <c r="I50" s="72" t="s">
        <v>62</v>
      </c>
      <c r="J50" s="70">
        <v>95100</v>
      </c>
      <c r="K50" s="70" t="s">
        <v>300</v>
      </c>
      <c r="L50" s="69" t="s">
        <v>465</v>
      </c>
      <c r="M50" s="79" t="s">
        <v>466</v>
      </c>
      <c r="N50" s="75" t="s">
        <v>80</v>
      </c>
      <c r="O50" s="75" t="s">
        <v>467</v>
      </c>
      <c r="P50" s="75" t="s">
        <v>468</v>
      </c>
      <c r="Q50" s="76" t="s">
        <v>469</v>
      </c>
      <c r="R50" s="68" t="s">
        <v>470</v>
      </c>
      <c r="S50" s="68"/>
      <c r="T50" s="69"/>
      <c r="U50" s="69" t="s">
        <v>471</v>
      </c>
      <c r="V50" s="68"/>
    </row>
    <row r="51" spans="1:22" ht="15.5" x14ac:dyDescent="0.35">
      <c r="A51" s="68" t="s">
        <v>472</v>
      </c>
      <c r="B51" s="68" t="s">
        <v>297</v>
      </c>
      <c r="C51" s="69" t="s">
        <v>298</v>
      </c>
      <c r="D51" s="68" t="s">
        <v>61</v>
      </c>
      <c r="E51" s="70" t="s">
        <v>62</v>
      </c>
      <c r="F51" s="68" t="s">
        <v>62</v>
      </c>
      <c r="G51" s="68" t="s">
        <v>63</v>
      </c>
      <c r="H51" s="71" t="s">
        <v>464</v>
      </c>
      <c r="I51" s="72" t="s">
        <v>62</v>
      </c>
      <c r="J51" s="70">
        <v>95100</v>
      </c>
      <c r="K51" s="70" t="s">
        <v>300</v>
      </c>
      <c r="L51" s="73" t="s">
        <v>473</v>
      </c>
      <c r="M51" s="74" t="s">
        <v>474</v>
      </c>
      <c r="N51" s="75" t="s">
        <v>80</v>
      </c>
      <c r="O51" s="75" t="s">
        <v>475</v>
      </c>
      <c r="P51" s="75" t="s">
        <v>275</v>
      </c>
      <c r="Q51" s="76" t="s">
        <v>476</v>
      </c>
      <c r="R51" s="68" t="s">
        <v>477</v>
      </c>
      <c r="S51" s="68"/>
      <c r="T51" s="69"/>
      <c r="U51" s="69" t="s">
        <v>478</v>
      </c>
      <c r="V51" s="68"/>
    </row>
    <row r="52" spans="1:22" ht="15" customHeight="1" x14ac:dyDescent="0.35">
      <c r="A52" s="68" t="s">
        <v>479</v>
      </c>
      <c r="B52" s="68" t="s">
        <v>297</v>
      </c>
      <c r="C52" s="69" t="s">
        <v>298</v>
      </c>
      <c r="D52" s="68" t="s">
        <v>87</v>
      </c>
      <c r="E52" s="70" t="s">
        <v>62</v>
      </c>
      <c r="F52" s="68" t="s">
        <v>62</v>
      </c>
      <c r="G52" s="68" t="s">
        <v>88</v>
      </c>
      <c r="H52" s="77" t="s">
        <v>480</v>
      </c>
      <c r="I52" s="72" t="s">
        <v>62</v>
      </c>
      <c r="J52" s="70">
        <v>95100</v>
      </c>
      <c r="K52" s="70" t="s">
        <v>300</v>
      </c>
      <c r="L52" s="69" t="s">
        <v>481</v>
      </c>
      <c r="M52" s="79" t="s">
        <v>482</v>
      </c>
      <c r="N52" s="75" t="s">
        <v>80</v>
      </c>
      <c r="O52" s="75" t="s">
        <v>483</v>
      </c>
      <c r="P52" s="75" t="s">
        <v>484</v>
      </c>
      <c r="Q52" s="76" t="s">
        <v>485</v>
      </c>
      <c r="R52" s="68" t="s">
        <v>486</v>
      </c>
      <c r="S52" s="68"/>
      <c r="T52" s="69"/>
      <c r="U52" s="69" t="s">
        <v>487</v>
      </c>
      <c r="V52" s="68"/>
    </row>
    <row r="53" spans="1:22" s="83" customFormat="1" ht="15.5" x14ac:dyDescent="0.35">
      <c r="A53" s="68" t="s">
        <v>488</v>
      </c>
      <c r="B53" s="68" t="s">
        <v>297</v>
      </c>
      <c r="C53" s="69" t="s">
        <v>298</v>
      </c>
      <c r="D53" s="68" t="s">
        <v>61</v>
      </c>
      <c r="E53" s="70" t="s">
        <v>62</v>
      </c>
      <c r="F53" s="68" t="s">
        <v>62</v>
      </c>
      <c r="G53" s="68" t="s">
        <v>63</v>
      </c>
      <c r="H53" s="77" t="s">
        <v>480</v>
      </c>
      <c r="I53" s="72" t="s">
        <v>62</v>
      </c>
      <c r="J53" s="70">
        <v>95100</v>
      </c>
      <c r="K53" s="70" t="s">
        <v>300</v>
      </c>
      <c r="L53" s="69" t="s">
        <v>489</v>
      </c>
      <c r="M53" s="79" t="s">
        <v>490</v>
      </c>
      <c r="N53" s="75" t="s">
        <v>80</v>
      </c>
      <c r="O53" s="75" t="s">
        <v>491</v>
      </c>
      <c r="P53" s="75" t="s">
        <v>492</v>
      </c>
      <c r="Q53" s="76" t="s">
        <v>493</v>
      </c>
      <c r="R53" s="68" t="s">
        <v>494</v>
      </c>
      <c r="S53" s="68"/>
      <c r="T53" s="69"/>
      <c r="U53" s="69" t="s">
        <v>495</v>
      </c>
      <c r="V53" s="68"/>
    </row>
    <row r="54" spans="1:22" ht="15.5" x14ac:dyDescent="0.35">
      <c r="A54" s="68" t="s">
        <v>496</v>
      </c>
      <c r="B54" s="68" t="s">
        <v>497</v>
      </c>
      <c r="C54" s="69" t="s">
        <v>498</v>
      </c>
      <c r="D54" s="68" t="s">
        <v>87</v>
      </c>
      <c r="E54" s="70" t="s">
        <v>62</v>
      </c>
      <c r="F54" s="68" t="s">
        <v>62</v>
      </c>
      <c r="G54" s="68" t="s">
        <v>88</v>
      </c>
      <c r="H54" s="77" t="s">
        <v>499</v>
      </c>
      <c r="I54" s="72" t="s">
        <v>62</v>
      </c>
      <c r="J54" s="70">
        <v>95100</v>
      </c>
      <c r="K54" s="70" t="s">
        <v>65</v>
      </c>
      <c r="L54" s="69" t="s">
        <v>500</v>
      </c>
      <c r="M54" s="79" t="s">
        <v>501</v>
      </c>
      <c r="N54" s="75" t="s">
        <v>114</v>
      </c>
      <c r="O54" s="75" t="s">
        <v>502</v>
      </c>
      <c r="P54" s="75" t="s">
        <v>503</v>
      </c>
      <c r="Q54" s="76" t="s">
        <v>504</v>
      </c>
      <c r="R54" s="68" t="s">
        <v>505</v>
      </c>
      <c r="S54" s="68" t="s">
        <v>73</v>
      </c>
      <c r="T54" s="69" t="s">
        <v>506</v>
      </c>
      <c r="U54" s="69" t="s">
        <v>507</v>
      </c>
      <c r="V54" s="68" t="s">
        <v>57</v>
      </c>
    </row>
    <row r="55" spans="1:22" ht="15.5" x14ac:dyDescent="0.35">
      <c r="A55" s="68" t="s">
        <v>508</v>
      </c>
      <c r="B55" s="68" t="s">
        <v>497</v>
      </c>
      <c r="C55" s="69" t="s">
        <v>498</v>
      </c>
      <c r="D55" s="68" t="s">
        <v>61</v>
      </c>
      <c r="E55" s="70" t="s">
        <v>62</v>
      </c>
      <c r="F55" s="68" t="s">
        <v>62</v>
      </c>
      <c r="G55" s="68" t="s">
        <v>63</v>
      </c>
      <c r="H55" s="77" t="s">
        <v>499</v>
      </c>
      <c r="I55" s="72" t="s">
        <v>62</v>
      </c>
      <c r="J55" s="70">
        <v>95100</v>
      </c>
      <c r="K55" s="70" t="s">
        <v>65</v>
      </c>
      <c r="L55" s="69" t="s">
        <v>509</v>
      </c>
      <c r="M55" s="74" t="s">
        <v>510</v>
      </c>
      <c r="N55" s="75" t="s">
        <v>80</v>
      </c>
      <c r="O55" s="75" t="s">
        <v>511</v>
      </c>
      <c r="P55" s="75" t="s">
        <v>512</v>
      </c>
      <c r="Q55" s="76" t="s">
        <v>513</v>
      </c>
      <c r="R55" s="68" t="s">
        <v>514</v>
      </c>
      <c r="S55" s="68" t="s">
        <v>73</v>
      </c>
      <c r="T55" s="69" t="s">
        <v>506</v>
      </c>
      <c r="U55" s="69" t="s">
        <v>515</v>
      </c>
      <c r="V55" s="68"/>
    </row>
    <row r="56" spans="1:22" ht="15.5" x14ac:dyDescent="0.35">
      <c r="A56" s="68" t="s">
        <v>516</v>
      </c>
      <c r="B56" s="68" t="s">
        <v>497</v>
      </c>
      <c r="C56" s="69" t="s">
        <v>498</v>
      </c>
      <c r="D56" s="68" t="s">
        <v>61</v>
      </c>
      <c r="E56" s="70" t="s">
        <v>62</v>
      </c>
      <c r="F56" s="68" t="s">
        <v>62</v>
      </c>
      <c r="G56" s="68" t="s">
        <v>63</v>
      </c>
      <c r="H56" s="77" t="s">
        <v>517</v>
      </c>
      <c r="I56" s="72" t="s">
        <v>62</v>
      </c>
      <c r="J56" s="70">
        <v>95100</v>
      </c>
      <c r="K56" s="70" t="s">
        <v>65</v>
      </c>
      <c r="L56" s="73" t="s">
        <v>518</v>
      </c>
      <c r="M56" s="74" t="s">
        <v>519</v>
      </c>
      <c r="N56" s="75" t="s">
        <v>80</v>
      </c>
      <c r="O56" s="75" t="s">
        <v>520</v>
      </c>
      <c r="P56" s="75" t="s">
        <v>521</v>
      </c>
      <c r="Q56" s="76" t="s">
        <v>522</v>
      </c>
      <c r="R56" s="68" t="s">
        <v>523</v>
      </c>
      <c r="S56" s="68" t="s">
        <v>73</v>
      </c>
      <c r="T56" s="69" t="s">
        <v>506</v>
      </c>
      <c r="U56" s="69" t="s">
        <v>524</v>
      </c>
      <c r="V56" s="68"/>
    </row>
    <row r="57" spans="1:22" ht="15.5" x14ac:dyDescent="0.35">
      <c r="A57" s="68" t="s">
        <v>525</v>
      </c>
      <c r="B57" s="68" t="s">
        <v>497</v>
      </c>
      <c r="C57" s="69" t="s">
        <v>498</v>
      </c>
      <c r="D57" s="68" t="s">
        <v>61</v>
      </c>
      <c r="E57" s="70" t="s">
        <v>62</v>
      </c>
      <c r="F57" s="68" t="s">
        <v>62</v>
      </c>
      <c r="G57" s="68" t="s">
        <v>63</v>
      </c>
      <c r="H57" s="77" t="s">
        <v>526</v>
      </c>
      <c r="I57" s="72" t="s">
        <v>62</v>
      </c>
      <c r="J57" s="70">
        <v>95100</v>
      </c>
      <c r="K57" s="70" t="s">
        <v>65</v>
      </c>
      <c r="L57" s="69" t="s">
        <v>527</v>
      </c>
      <c r="M57" s="80" t="s">
        <v>528</v>
      </c>
      <c r="N57" s="75" t="s">
        <v>80</v>
      </c>
      <c r="O57" s="75" t="s">
        <v>529</v>
      </c>
      <c r="P57" s="75" t="s">
        <v>530</v>
      </c>
      <c r="Q57" s="76" t="s">
        <v>531</v>
      </c>
      <c r="R57" s="68" t="s">
        <v>532</v>
      </c>
      <c r="S57" s="68" t="s">
        <v>73</v>
      </c>
      <c r="T57" s="69" t="s">
        <v>533</v>
      </c>
      <c r="U57" s="69" t="s">
        <v>534</v>
      </c>
      <c r="V57" s="68"/>
    </row>
    <row r="58" spans="1:22" ht="15.5" x14ac:dyDescent="0.35">
      <c r="A58" s="68" t="s">
        <v>535</v>
      </c>
      <c r="B58" s="68" t="s">
        <v>497</v>
      </c>
      <c r="C58" s="69" t="s">
        <v>498</v>
      </c>
      <c r="D58" s="68" t="s">
        <v>61</v>
      </c>
      <c r="E58" s="70" t="s">
        <v>62</v>
      </c>
      <c r="F58" s="68" t="s">
        <v>62</v>
      </c>
      <c r="G58" s="68" t="s">
        <v>63</v>
      </c>
      <c r="H58" s="71" t="s">
        <v>536</v>
      </c>
      <c r="I58" s="72" t="s">
        <v>62</v>
      </c>
      <c r="J58" s="70">
        <v>95100</v>
      </c>
      <c r="K58" s="70" t="s">
        <v>65</v>
      </c>
      <c r="L58" s="73" t="s">
        <v>537</v>
      </c>
      <c r="M58" s="74" t="s">
        <v>538</v>
      </c>
      <c r="N58" s="75" t="s">
        <v>80</v>
      </c>
      <c r="O58" s="75" t="s">
        <v>539</v>
      </c>
      <c r="P58" s="75" t="s">
        <v>540</v>
      </c>
      <c r="Q58" s="76" t="s">
        <v>541</v>
      </c>
      <c r="R58" s="68" t="s">
        <v>542</v>
      </c>
      <c r="S58" s="68"/>
      <c r="T58" s="69"/>
      <c r="U58" s="69" t="s">
        <v>543</v>
      </c>
      <c r="V58" s="68"/>
    </row>
    <row r="59" spans="1:22" ht="15.5" x14ac:dyDescent="0.35">
      <c r="A59" s="68" t="s">
        <v>544</v>
      </c>
      <c r="B59" s="68" t="s">
        <v>497</v>
      </c>
      <c r="C59" s="69" t="s">
        <v>498</v>
      </c>
      <c r="D59" s="68" t="s">
        <v>87</v>
      </c>
      <c r="E59" s="70" t="s">
        <v>62</v>
      </c>
      <c r="F59" s="68" t="s">
        <v>62</v>
      </c>
      <c r="G59" s="68" t="s">
        <v>88</v>
      </c>
      <c r="H59" s="77" t="s">
        <v>536</v>
      </c>
      <c r="I59" s="72" t="s">
        <v>62</v>
      </c>
      <c r="J59" s="70">
        <v>95100</v>
      </c>
      <c r="K59" s="70" t="s">
        <v>65</v>
      </c>
      <c r="L59" s="69" t="s">
        <v>537</v>
      </c>
      <c r="M59" s="79" t="s">
        <v>545</v>
      </c>
      <c r="N59" s="75" t="s">
        <v>80</v>
      </c>
      <c r="O59" s="75" t="s">
        <v>546</v>
      </c>
      <c r="P59" s="75" t="s">
        <v>547</v>
      </c>
      <c r="Q59" s="76" t="s">
        <v>548</v>
      </c>
      <c r="R59" s="68" t="s">
        <v>549</v>
      </c>
      <c r="S59" s="68"/>
      <c r="T59" s="69"/>
      <c r="U59" s="69" t="s">
        <v>550</v>
      </c>
      <c r="V59" s="68"/>
    </row>
    <row r="60" spans="1:22" ht="15.5" x14ac:dyDescent="0.35">
      <c r="A60" s="68" t="s">
        <v>551</v>
      </c>
      <c r="B60" s="68" t="s">
        <v>497</v>
      </c>
      <c r="C60" s="69" t="s">
        <v>498</v>
      </c>
      <c r="D60" s="68" t="s">
        <v>61</v>
      </c>
      <c r="E60" s="70" t="s">
        <v>62</v>
      </c>
      <c r="F60" s="68" t="s">
        <v>62</v>
      </c>
      <c r="G60" s="68" t="s">
        <v>63</v>
      </c>
      <c r="H60" s="77" t="s">
        <v>552</v>
      </c>
      <c r="I60" s="72" t="s">
        <v>62</v>
      </c>
      <c r="J60" s="70">
        <v>95100</v>
      </c>
      <c r="K60" s="70" t="s">
        <v>65</v>
      </c>
      <c r="L60" s="69" t="s">
        <v>553</v>
      </c>
      <c r="M60" s="79" t="s">
        <v>554</v>
      </c>
      <c r="N60" s="75" t="s">
        <v>80</v>
      </c>
      <c r="O60" s="75" t="s">
        <v>555</v>
      </c>
      <c r="P60" s="75" t="s">
        <v>354</v>
      </c>
      <c r="Q60" s="76" t="s">
        <v>556</v>
      </c>
      <c r="R60" s="68" t="s">
        <v>557</v>
      </c>
      <c r="S60" s="68" t="s">
        <v>73</v>
      </c>
      <c r="T60" s="69" t="s">
        <v>558</v>
      </c>
      <c r="U60" s="69" t="s">
        <v>559</v>
      </c>
      <c r="V60" s="68"/>
    </row>
    <row r="61" spans="1:22" ht="15.5" x14ac:dyDescent="0.35">
      <c r="A61" s="68" t="s">
        <v>560</v>
      </c>
      <c r="B61" s="68" t="s">
        <v>497</v>
      </c>
      <c r="C61" s="69" t="s">
        <v>498</v>
      </c>
      <c r="D61" s="68" t="s">
        <v>61</v>
      </c>
      <c r="E61" s="70" t="s">
        <v>62</v>
      </c>
      <c r="F61" s="68" t="s">
        <v>62</v>
      </c>
      <c r="G61" s="68" t="s">
        <v>63</v>
      </c>
      <c r="H61" s="77" t="s">
        <v>561</v>
      </c>
      <c r="I61" s="72" t="s">
        <v>62</v>
      </c>
      <c r="J61" s="70">
        <v>95100</v>
      </c>
      <c r="K61" s="70" t="s">
        <v>65</v>
      </c>
      <c r="L61" s="69" t="s">
        <v>562</v>
      </c>
      <c r="M61" s="79" t="s">
        <v>563</v>
      </c>
      <c r="N61" s="75" t="s">
        <v>80</v>
      </c>
      <c r="O61" s="75" t="s">
        <v>564</v>
      </c>
      <c r="P61" s="75" t="s">
        <v>565</v>
      </c>
      <c r="Q61" s="76" t="s">
        <v>566</v>
      </c>
      <c r="R61" s="68" t="s">
        <v>567</v>
      </c>
      <c r="S61" s="68" t="s">
        <v>73</v>
      </c>
      <c r="T61" s="69" t="s">
        <v>506</v>
      </c>
      <c r="U61" s="69" t="s">
        <v>568</v>
      </c>
      <c r="V61" s="68"/>
    </row>
    <row r="62" spans="1:22" ht="15.5" x14ac:dyDescent="0.35">
      <c r="A62" s="68" t="s">
        <v>569</v>
      </c>
      <c r="B62" s="68" t="s">
        <v>497</v>
      </c>
      <c r="C62" s="69" t="s">
        <v>498</v>
      </c>
      <c r="D62" s="68" t="s">
        <v>87</v>
      </c>
      <c r="E62" s="70" t="s">
        <v>62</v>
      </c>
      <c r="F62" s="68" t="s">
        <v>62</v>
      </c>
      <c r="G62" s="68" t="s">
        <v>88</v>
      </c>
      <c r="H62" s="77" t="s">
        <v>561</v>
      </c>
      <c r="I62" s="72" t="s">
        <v>62</v>
      </c>
      <c r="J62" s="70">
        <v>95100</v>
      </c>
      <c r="K62" s="70" t="s">
        <v>65</v>
      </c>
      <c r="L62" s="69" t="s">
        <v>562</v>
      </c>
      <c r="M62" s="79" t="s">
        <v>570</v>
      </c>
      <c r="N62" s="75" t="s">
        <v>80</v>
      </c>
      <c r="O62" s="75" t="s">
        <v>571</v>
      </c>
      <c r="P62" s="75" t="s">
        <v>572</v>
      </c>
      <c r="Q62" s="76" t="s">
        <v>573</v>
      </c>
      <c r="R62" s="68" t="s">
        <v>574</v>
      </c>
      <c r="S62" s="68" t="s">
        <v>73</v>
      </c>
      <c r="T62" s="69" t="s">
        <v>506</v>
      </c>
      <c r="U62" s="69" t="s">
        <v>575</v>
      </c>
      <c r="V62" s="68"/>
    </row>
    <row r="63" spans="1:22" ht="15.5" x14ac:dyDescent="0.35">
      <c r="A63" s="68" t="s">
        <v>576</v>
      </c>
      <c r="B63" s="68" t="s">
        <v>497</v>
      </c>
      <c r="C63" s="69" t="s">
        <v>498</v>
      </c>
      <c r="D63" s="68" t="s">
        <v>87</v>
      </c>
      <c r="E63" s="70" t="s">
        <v>62</v>
      </c>
      <c r="F63" s="68" t="s">
        <v>62</v>
      </c>
      <c r="G63" s="68" t="s">
        <v>88</v>
      </c>
      <c r="H63" s="77" t="s">
        <v>577</v>
      </c>
      <c r="I63" s="72" t="s">
        <v>62</v>
      </c>
      <c r="J63" s="70">
        <v>95100</v>
      </c>
      <c r="K63" s="70" t="s">
        <v>65</v>
      </c>
      <c r="L63" s="69" t="s">
        <v>578</v>
      </c>
      <c r="M63" s="79" t="s">
        <v>579</v>
      </c>
      <c r="N63" s="75" t="s">
        <v>114</v>
      </c>
      <c r="O63" s="75" t="s">
        <v>580</v>
      </c>
      <c r="P63" s="75" t="s">
        <v>581</v>
      </c>
      <c r="Q63" s="76" t="s">
        <v>582</v>
      </c>
      <c r="R63" s="68" t="s">
        <v>583</v>
      </c>
      <c r="S63" s="68" t="s">
        <v>73</v>
      </c>
      <c r="T63" s="69" t="s">
        <v>558</v>
      </c>
      <c r="U63" s="69" t="s">
        <v>584</v>
      </c>
      <c r="V63" s="68" t="s">
        <v>57</v>
      </c>
    </row>
    <row r="64" spans="1:22" ht="15.5" x14ac:dyDescent="0.35">
      <c r="A64" s="68" t="s">
        <v>585</v>
      </c>
      <c r="B64" s="68" t="s">
        <v>497</v>
      </c>
      <c r="C64" s="69" t="s">
        <v>498</v>
      </c>
      <c r="D64" s="68" t="s">
        <v>87</v>
      </c>
      <c r="E64" s="70" t="s">
        <v>62</v>
      </c>
      <c r="F64" s="68" t="s">
        <v>62</v>
      </c>
      <c r="G64" s="68" t="s">
        <v>88</v>
      </c>
      <c r="H64" s="77" t="s">
        <v>586</v>
      </c>
      <c r="I64" s="72" t="s">
        <v>62</v>
      </c>
      <c r="J64" s="70">
        <v>95100</v>
      </c>
      <c r="K64" s="70" t="s">
        <v>65</v>
      </c>
      <c r="L64" s="69" t="s">
        <v>587</v>
      </c>
      <c r="M64" s="79" t="s">
        <v>588</v>
      </c>
      <c r="N64" s="75" t="s">
        <v>80</v>
      </c>
      <c r="O64" s="75" t="s">
        <v>589</v>
      </c>
      <c r="P64" s="75" t="s">
        <v>590</v>
      </c>
      <c r="Q64" s="76" t="s">
        <v>591</v>
      </c>
      <c r="R64" s="68" t="s">
        <v>592</v>
      </c>
      <c r="S64" s="68" t="s">
        <v>73</v>
      </c>
      <c r="T64" s="69" t="s">
        <v>558</v>
      </c>
      <c r="U64" s="69" t="s">
        <v>593</v>
      </c>
      <c r="V64" s="68" t="s">
        <v>57</v>
      </c>
    </row>
    <row r="65" spans="1:22" ht="15.5" x14ac:dyDescent="0.35">
      <c r="A65" s="68" t="s">
        <v>594</v>
      </c>
      <c r="B65" s="68" t="s">
        <v>497</v>
      </c>
      <c r="C65" s="69" t="s">
        <v>498</v>
      </c>
      <c r="D65" s="68" t="s">
        <v>61</v>
      </c>
      <c r="E65" s="70" t="s">
        <v>62</v>
      </c>
      <c r="F65" s="68" t="s">
        <v>62</v>
      </c>
      <c r="G65" s="68" t="s">
        <v>63</v>
      </c>
      <c r="H65" s="71" t="s">
        <v>586</v>
      </c>
      <c r="I65" s="72" t="s">
        <v>62</v>
      </c>
      <c r="J65" s="70">
        <v>95100</v>
      </c>
      <c r="K65" s="70" t="s">
        <v>65</v>
      </c>
      <c r="L65" s="73" t="s">
        <v>595</v>
      </c>
      <c r="M65" s="74" t="s">
        <v>596</v>
      </c>
      <c r="N65" s="75" t="s">
        <v>80</v>
      </c>
      <c r="O65" s="75" t="s">
        <v>597</v>
      </c>
      <c r="P65" s="75" t="s">
        <v>598</v>
      </c>
      <c r="Q65" s="76" t="s">
        <v>599</v>
      </c>
      <c r="R65" s="68" t="s">
        <v>600</v>
      </c>
      <c r="S65" s="68" t="s">
        <v>73</v>
      </c>
      <c r="T65" s="69" t="s">
        <v>558</v>
      </c>
      <c r="U65" s="69" t="s">
        <v>601</v>
      </c>
      <c r="V65" s="68"/>
    </row>
    <row r="66" spans="1:22" ht="15.5" x14ac:dyDescent="0.35">
      <c r="A66" s="68" t="s">
        <v>602</v>
      </c>
      <c r="B66" s="68" t="s">
        <v>497</v>
      </c>
      <c r="C66" s="69" t="s">
        <v>498</v>
      </c>
      <c r="D66" s="68" t="s">
        <v>87</v>
      </c>
      <c r="E66" s="70" t="s">
        <v>62</v>
      </c>
      <c r="F66" s="68" t="s">
        <v>62</v>
      </c>
      <c r="G66" s="68" t="s">
        <v>88</v>
      </c>
      <c r="H66" s="71" t="s">
        <v>603</v>
      </c>
      <c r="I66" s="72" t="s">
        <v>62</v>
      </c>
      <c r="J66" s="70">
        <v>95100</v>
      </c>
      <c r="K66" s="70" t="s">
        <v>65</v>
      </c>
      <c r="L66" s="73" t="s">
        <v>604</v>
      </c>
      <c r="M66" s="74" t="s">
        <v>605</v>
      </c>
      <c r="N66" s="75" t="s">
        <v>80</v>
      </c>
      <c r="O66" s="75" t="s">
        <v>606</v>
      </c>
      <c r="P66" s="75" t="s">
        <v>147</v>
      </c>
      <c r="Q66" s="76" t="s">
        <v>607</v>
      </c>
      <c r="R66" s="68" t="s">
        <v>608</v>
      </c>
      <c r="S66" s="68" t="s">
        <v>73</v>
      </c>
      <c r="T66" s="69" t="s">
        <v>533</v>
      </c>
      <c r="U66" s="69" t="s">
        <v>609</v>
      </c>
      <c r="V66" s="68"/>
    </row>
    <row r="67" spans="1:22" s="83" customFormat="1" ht="15.5" x14ac:dyDescent="0.35">
      <c r="A67" s="84" t="s">
        <v>610</v>
      </c>
      <c r="B67" s="84" t="s">
        <v>497</v>
      </c>
      <c r="C67" s="85" t="s">
        <v>498</v>
      </c>
      <c r="D67" s="84" t="s">
        <v>87</v>
      </c>
      <c r="E67" s="86" t="s">
        <v>62</v>
      </c>
      <c r="F67" s="84" t="s">
        <v>62</v>
      </c>
      <c r="G67" s="84" t="s">
        <v>122</v>
      </c>
      <c r="H67" s="87" t="s">
        <v>611</v>
      </c>
      <c r="I67" s="88" t="s">
        <v>62</v>
      </c>
      <c r="J67" s="86">
        <v>95100</v>
      </c>
      <c r="K67" s="86" t="s">
        <v>65</v>
      </c>
      <c r="L67" s="87" t="s">
        <v>612</v>
      </c>
      <c r="M67" s="89"/>
      <c r="N67" s="90"/>
      <c r="O67" s="90"/>
      <c r="P67" s="90"/>
      <c r="Q67" s="91"/>
      <c r="R67" s="84" t="s">
        <v>613</v>
      </c>
      <c r="S67" s="84" t="s">
        <v>73</v>
      </c>
      <c r="T67" s="85"/>
      <c r="U67" s="85"/>
      <c r="V67" s="84"/>
    </row>
    <row r="68" spans="1:22" ht="15.5" x14ac:dyDescent="0.35">
      <c r="A68" s="68" t="s">
        <v>614</v>
      </c>
      <c r="B68" s="68" t="s">
        <v>497</v>
      </c>
      <c r="C68" s="69" t="s">
        <v>498</v>
      </c>
      <c r="D68" s="68" t="s">
        <v>87</v>
      </c>
      <c r="E68" s="70" t="s">
        <v>62</v>
      </c>
      <c r="F68" s="68" t="s">
        <v>62</v>
      </c>
      <c r="G68" s="68" t="s">
        <v>88</v>
      </c>
      <c r="H68" s="77" t="s">
        <v>195</v>
      </c>
      <c r="I68" s="72" t="s">
        <v>62</v>
      </c>
      <c r="J68" s="70">
        <v>95100</v>
      </c>
      <c r="K68" s="70" t="s">
        <v>65</v>
      </c>
      <c r="L68" s="69" t="s">
        <v>615</v>
      </c>
      <c r="M68" s="79" t="s">
        <v>616</v>
      </c>
      <c r="N68" s="75" t="s">
        <v>68</v>
      </c>
      <c r="O68" s="75" t="s">
        <v>617</v>
      </c>
      <c r="P68" s="75" t="s">
        <v>618</v>
      </c>
      <c r="Q68" s="76" t="s">
        <v>619</v>
      </c>
      <c r="R68" s="68" t="s">
        <v>620</v>
      </c>
      <c r="S68" s="68" t="s">
        <v>73</v>
      </c>
      <c r="T68" s="69" t="s">
        <v>533</v>
      </c>
      <c r="U68" s="69" t="s">
        <v>621</v>
      </c>
      <c r="V68" s="68" t="s">
        <v>57</v>
      </c>
    </row>
    <row r="69" spans="1:22" ht="15.5" x14ac:dyDescent="0.35">
      <c r="A69" s="68" t="s">
        <v>622</v>
      </c>
      <c r="B69" s="68" t="s">
        <v>497</v>
      </c>
      <c r="C69" s="69" t="s">
        <v>498</v>
      </c>
      <c r="D69" s="68" t="s">
        <v>61</v>
      </c>
      <c r="E69" s="70" t="s">
        <v>62</v>
      </c>
      <c r="F69" s="68" t="s">
        <v>62</v>
      </c>
      <c r="G69" s="68" t="s">
        <v>63</v>
      </c>
      <c r="H69" s="77" t="s">
        <v>623</v>
      </c>
      <c r="I69" s="72" t="s">
        <v>62</v>
      </c>
      <c r="J69" s="70">
        <v>95100</v>
      </c>
      <c r="K69" s="70" t="s">
        <v>65</v>
      </c>
      <c r="L69" s="69" t="s">
        <v>624</v>
      </c>
      <c r="M69" s="79" t="s">
        <v>625</v>
      </c>
      <c r="N69" s="75" t="s">
        <v>80</v>
      </c>
      <c r="O69" s="75" t="s">
        <v>626</v>
      </c>
      <c r="P69" s="75" t="s">
        <v>627</v>
      </c>
      <c r="Q69" s="76" t="s">
        <v>628</v>
      </c>
      <c r="R69" s="68" t="s">
        <v>629</v>
      </c>
      <c r="S69" s="68" t="s">
        <v>73</v>
      </c>
      <c r="T69" s="69" t="s">
        <v>533</v>
      </c>
      <c r="U69" s="69" t="s">
        <v>630</v>
      </c>
      <c r="V69" s="68"/>
    </row>
    <row r="70" spans="1:22" ht="15.5" x14ac:dyDescent="0.35">
      <c r="A70" s="68" t="s">
        <v>631</v>
      </c>
      <c r="B70" s="68" t="s">
        <v>497</v>
      </c>
      <c r="C70" s="69" t="s">
        <v>498</v>
      </c>
      <c r="D70" s="68" t="s">
        <v>61</v>
      </c>
      <c r="E70" s="70" t="s">
        <v>62</v>
      </c>
      <c r="F70" s="68" t="s">
        <v>62</v>
      </c>
      <c r="G70" s="68" t="s">
        <v>63</v>
      </c>
      <c r="H70" s="77" t="s">
        <v>632</v>
      </c>
      <c r="I70" s="72" t="s">
        <v>62</v>
      </c>
      <c r="J70" s="70">
        <v>95100</v>
      </c>
      <c r="K70" s="70" t="s">
        <v>65</v>
      </c>
      <c r="L70" s="69" t="s">
        <v>633</v>
      </c>
      <c r="M70" s="79" t="s">
        <v>634</v>
      </c>
      <c r="N70" s="75" t="s">
        <v>80</v>
      </c>
      <c r="O70" s="75" t="s">
        <v>635</v>
      </c>
      <c r="P70" s="75" t="s">
        <v>636</v>
      </c>
      <c r="Q70" s="76" t="s">
        <v>637</v>
      </c>
      <c r="R70" s="68" t="s">
        <v>638</v>
      </c>
      <c r="S70" s="68" t="s">
        <v>73</v>
      </c>
      <c r="T70" s="69" t="s">
        <v>533</v>
      </c>
      <c r="U70" s="69" t="s">
        <v>639</v>
      </c>
      <c r="V70" s="68"/>
    </row>
    <row r="71" spans="1:22" ht="15.5" x14ac:dyDescent="0.35">
      <c r="A71" s="68" t="s">
        <v>640</v>
      </c>
      <c r="B71" s="68" t="s">
        <v>497</v>
      </c>
      <c r="C71" s="69" t="s">
        <v>498</v>
      </c>
      <c r="D71" s="68" t="s">
        <v>87</v>
      </c>
      <c r="E71" s="70" t="s">
        <v>62</v>
      </c>
      <c r="F71" s="68" t="s">
        <v>62</v>
      </c>
      <c r="G71" s="68" t="s">
        <v>88</v>
      </c>
      <c r="H71" s="77" t="s">
        <v>641</v>
      </c>
      <c r="I71" s="72" t="s">
        <v>62</v>
      </c>
      <c r="J71" s="70">
        <v>95100</v>
      </c>
      <c r="K71" s="70" t="s">
        <v>65</v>
      </c>
      <c r="L71" s="69" t="s">
        <v>642</v>
      </c>
      <c r="M71" s="79" t="s">
        <v>643</v>
      </c>
      <c r="N71" s="75" t="s">
        <v>80</v>
      </c>
      <c r="O71" s="75" t="s">
        <v>644</v>
      </c>
      <c r="P71" s="75" t="s">
        <v>645</v>
      </c>
      <c r="Q71" s="76" t="s">
        <v>646</v>
      </c>
      <c r="R71" s="68" t="s">
        <v>647</v>
      </c>
      <c r="S71" s="68" t="s">
        <v>73</v>
      </c>
      <c r="T71" s="69" t="s">
        <v>558</v>
      </c>
      <c r="U71" s="69" t="s">
        <v>648</v>
      </c>
      <c r="V71" s="68"/>
    </row>
    <row r="72" spans="1:22" ht="15.5" x14ac:dyDescent="0.35">
      <c r="A72" s="68" t="s">
        <v>649</v>
      </c>
      <c r="B72" s="68" t="s">
        <v>497</v>
      </c>
      <c r="C72" s="69" t="s">
        <v>498</v>
      </c>
      <c r="D72" s="68" t="s">
        <v>61</v>
      </c>
      <c r="E72" s="70" t="s">
        <v>62</v>
      </c>
      <c r="F72" s="68" t="s">
        <v>62</v>
      </c>
      <c r="G72" s="68" t="s">
        <v>63</v>
      </c>
      <c r="H72" s="71" t="s">
        <v>641</v>
      </c>
      <c r="I72" s="72" t="s">
        <v>62</v>
      </c>
      <c r="J72" s="70">
        <v>95100</v>
      </c>
      <c r="K72" s="70" t="s">
        <v>65</v>
      </c>
      <c r="L72" s="73" t="s">
        <v>650</v>
      </c>
      <c r="M72" s="74" t="s">
        <v>651</v>
      </c>
      <c r="N72" s="75" t="s">
        <v>114</v>
      </c>
      <c r="O72" s="75" t="s">
        <v>652</v>
      </c>
      <c r="P72" s="75" t="s">
        <v>653</v>
      </c>
      <c r="Q72" s="76" t="s">
        <v>654</v>
      </c>
      <c r="R72" s="68" t="s">
        <v>655</v>
      </c>
      <c r="S72" s="68" t="s">
        <v>73</v>
      </c>
      <c r="T72" s="69" t="s">
        <v>558</v>
      </c>
      <c r="U72" s="69" t="s">
        <v>656</v>
      </c>
      <c r="V72" s="68"/>
    </row>
    <row r="73" spans="1:22" ht="15.5" x14ac:dyDescent="0.35">
      <c r="A73" s="68" t="s">
        <v>657</v>
      </c>
      <c r="B73" s="68" t="s">
        <v>497</v>
      </c>
      <c r="C73" s="69" t="s">
        <v>498</v>
      </c>
      <c r="D73" s="68" t="s">
        <v>87</v>
      </c>
      <c r="E73" s="70" t="s">
        <v>62</v>
      </c>
      <c r="F73" s="68" t="s">
        <v>62</v>
      </c>
      <c r="G73" s="68" t="s">
        <v>88</v>
      </c>
      <c r="H73" s="77" t="s">
        <v>658</v>
      </c>
      <c r="I73" s="72" t="s">
        <v>62</v>
      </c>
      <c r="J73" s="70">
        <v>95100</v>
      </c>
      <c r="K73" s="70" t="s">
        <v>300</v>
      </c>
      <c r="L73" s="69" t="s">
        <v>659</v>
      </c>
      <c r="M73" s="79" t="s">
        <v>660</v>
      </c>
      <c r="N73" s="75" t="s">
        <v>114</v>
      </c>
      <c r="O73" s="75" t="s">
        <v>661</v>
      </c>
      <c r="P73" s="75" t="s">
        <v>662</v>
      </c>
      <c r="Q73" s="76" t="s">
        <v>663</v>
      </c>
      <c r="R73" s="68" t="s">
        <v>664</v>
      </c>
      <c r="S73" s="68" t="s">
        <v>73</v>
      </c>
      <c r="T73" s="69" t="s">
        <v>665</v>
      </c>
      <c r="U73" s="69" t="s">
        <v>666</v>
      </c>
      <c r="V73" s="68"/>
    </row>
    <row r="74" spans="1:22" ht="15.5" x14ac:dyDescent="0.35">
      <c r="A74" s="68" t="s">
        <v>667</v>
      </c>
      <c r="B74" s="68" t="s">
        <v>497</v>
      </c>
      <c r="C74" s="69" t="s">
        <v>498</v>
      </c>
      <c r="D74" s="68" t="s">
        <v>61</v>
      </c>
      <c r="E74" s="70" t="s">
        <v>62</v>
      </c>
      <c r="F74" s="68" t="s">
        <v>62</v>
      </c>
      <c r="G74" s="68" t="s">
        <v>63</v>
      </c>
      <c r="H74" s="71" t="s">
        <v>658</v>
      </c>
      <c r="I74" s="72" t="s">
        <v>62</v>
      </c>
      <c r="J74" s="70">
        <v>95100</v>
      </c>
      <c r="K74" s="70" t="s">
        <v>300</v>
      </c>
      <c r="L74" s="73" t="s">
        <v>659</v>
      </c>
      <c r="M74" s="74" t="s">
        <v>668</v>
      </c>
      <c r="N74" s="75" t="s">
        <v>80</v>
      </c>
      <c r="O74" s="75" t="s">
        <v>669</v>
      </c>
      <c r="P74" s="75" t="s">
        <v>670</v>
      </c>
      <c r="Q74" s="76" t="s">
        <v>671</v>
      </c>
      <c r="R74" s="68" t="s">
        <v>672</v>
      </c>
      <c r="S74" s="68" t="s">
        <v>73</v>
      </c>
      <c r="T74" s="69" t="s">
        <v>665</v>
      </c>
      <c r="U74" s="69" t="s">
        <v>673</v>
      </c>
      <c r="V74" s="68"/>
    </row>
    <row r="75" spans="1:22" ht="15.5" x14ac:dyDescent="0.35">
      <c r="A75" s="68" t="s">
        <v>674</v>
      </c>
      <c r="B75" s="68" t="s">
        <v>497</v>
      </c>
      <c r="C75" s="69" t="s">
        <v>498</v>
      </c>
      <c r="D75" s="68" t="s">
        <v>87</v>
      </c>
      <c r="E75" s="70" t="s">
        <v>62</v>
      </c>
      <c r="F75" s="68" t="s">
        <v>62</v>
      </c>
      <c r="G75" s="68" t="s">
        <v>88</v>
      </c>
      <c r="H75" s="77" t="s">
        <v>675</v>
      </c>
      <c r="I75" s="72" t="s">
        <v>62</v>
      </c>
      <c r="J75" s="70">
        <v>95100</v>
      </c>
      <c r="K75" s="70" t="s">
        <v>300</v>
      </c>
      <c r="L75" s="69" t="s">
        <v>659</v>
      </c>
      <c r="M75" s="79" t="s">
        <v>676</v>
      </c>
      <c r="N75" s="75" t="s">
        <v>114</v>
      </c>
      <c r="O75" s="75" t="s">
        <v>677</v>
      </c>
      <c r="P75" s="75" t="s">
        <v>572</v>
      </c>
      <c r="Q75" s="76" t="s">
        <v>678</v>
      </c>
      <c r="R75" s="68" t="s">
        <v>679</v>
      </c>
      <c r="S75" s="68" t="s">
        <v>73</v>
      </c>
      <c r="T75" s="69" t="s">
        <v>665</v>
      </c>
      <c r="U75" s="69" t="s">
        <v>680</v>
      </c>
      <c r="V75" s="68"/>
    </row>
    <row r="76" spans="1:22" ht="15.5" x14ac:dyDescent="0.35">
      <c r="A76" s="68" t="s">
        <v>681</v>
      </c>
      <c r="B76" s="68" t="s">
        <v>497</v>
      </c>
      <c r="C76" s="69" t="s">
        <v>498</v>
      </c>
      <c r="D76" s="68" t="s">
        <v>87</v>
      </c>
      <c r="E76" s="70" t="s">
        <v>62</v>
      </c>
      <c r="F76" s="68" t="s">
        <v>62</v>
      </c>
      <c r="G76" s="68" t="s">
        <v>88</v>
      </c>
      <c r="H76" s="77" t="s">
        <v>682</v>
      </c>
      <c r="I76" s="72" t="s">
        <v>62</v>
      </c>
      <c r="J76" s="70">
        <v>95100</v>
      </c>
      <c r="K76" s="70" t="s">
        <v>65</v>
      </c>
      <c r="L76" s="69" t="s">
        <v>683</v>
      </c>
      <c r="M76" s="79" t="s">
        <v>684</v>
      </c>
      <c r="N76" s="75" t="s">
        <v>114</v>
      </c>
      <c r="O76" s="75" t="s">
        <v>685</v>
      </c>
      <c r="P76" s="75" t="s">
        <v>182</v>
      </c>
      <c r="Q76" s="76" t="s">
        <v>686</v>
      </c>
      <c r="R76" s="68" t="s">
        <v>687</v>
      </c>
      <c r="S76" s="68" t="s">
        <v>73</v>
      </c>
      <c r="T76" s="69" t="s">
        <v>533</v>
      </c>
      <c r="U76" s="69" t="s">
        <v>688</v>
      </c>
      <c r="V76" s="68"/>
    </row>
    <row r="77" spans="1:22" ht="15.5" x14ac:dyDescent="0.35">
      <c r="A77" s="68" t="s">
        <v>689</v>
      </c>
      <c r="B77" s="68" t="s">
        <v>497</v>
      </c>
      <c r="C77" s="69" t="s">
        <v>498</v>
      </c>
      <c r="D77" s="68" t="s">
        <v>61</v>
      </c>
      <c r="E77" s="70" t="s">
        <v>62</v>
      </c>
      <c r="F77" s="68" t="s">
        <v>62</v>
      </c>
      <c r="G77" s="68" t="s">
        <v>63</v>
      </c>
      <c r="H77" s="77" t="s">
        <v>682</v>
      </c>
      <c r="I77" s="72" t="s">
        <v>62</v>
      </c>
      <c r="J77" s="70">
        <v>95100</v>
      </c>
      <c r="K77" s="70" t="s">
        <v>65</v>
      </c>
      <c r="L77" s="69" t="s">
        <v>690</v>
      </c>
      <c r="M77" s="79" t="s">
        <v>691</v>
      </c>
      <c r="N77" s="75" t="s">
        <v>114</v>
      </c>
      <c r="O77" s="75" t="s">
        <v>692</v>
      </c>
      <c r="P77" s="75" t="s">
        <v>292</v>
      </c>
      <c r="Q77" s="76" t="s">
        <v>693</v>
      </c>
      <c r="R77" s="68" t="s">
        <v>694</v>
      </c>
      <c r="S77" s="68" t="s">
        <v>73</v>
      </c>
      <c r="T77" s="69" t="s">
        <v>533</v>
      </c>
      <c r="U77" s="69" t="s">
        <v>695</v>
      </c>
      <c r="V77" s="68"/>
    </row>
    <row r="78" spans="1:22" ht="15.5" x14ac:dyDescent="0.35">
      <c r="A78" s="68" t="s">
        <v>696</v>
      </c>
      <c r="B78" s="68" t="s">
        <v>497</v>
      </c>
      <c r="C78" s="69" t="s">
        <v>498</v>
      </c>
      <c r="D78" s="68" t="s">
        <v>61</v>
      </c>
      <c r="E78" s="70" t="s">
        <v>62</v>
      </c>
      <c r="F78" s="68" t="s">
        <v>62</v>
      </c>
      <c r="G78" s="68" t="s">
        <v>63</v>
      </c>
      <c r="H78" s="77" t="s">
        <v>697</v>
      </c>
      <c r="I78" s="72" t="s">
        <v>62</v>
      </c>
      <c r="J78" s="70">
        <v>95100</v>
      </c>
      <c r="K78" s="70" t="s">
        <v>65</v>
      </c>
      <c r="L78" s="69" t="s">
        <v>698</v>
      </c>
      <c r="M78" s="79" t="s">
        <v>699</v>
      </c>
      <c r="N78" s="75" t="s">
        <v>80</v>
      </c>
      <c r="O78" s="75" t="s">
        <v>700</v>
      </c>
      <c r="P78" s="75" t="s">
        <v>354</v>
      </c>
      <c r="Q78" s="76" t="s">
        <v>701</v>
      </c>
      <c r="R78" s="68" t="s">
        <v>702</v>
      </c>
      <c r="S78" s="68" t="s">
        <v>73</v>
      </c>
      <c r="T78" s="69" t="s">
        <v>533</v>
      </c>
      <c r="U78" s="69" t="s">
        <v>703</v>
      </c>
      <c r="V78" s="68"/>
    </row>
    <row r="79" spans="1:22" ht="15.5" x14ac:dyDescent="0.35">
      <c r="A79" s="68" t="s">
        <v>704</v>
      </c>
      <c r="B79" s="68" t="s">
        <v>497</v>
      </c>
      <c r="C79" s="69" t="s">
        <v>498</v>
      </c>
      <c r="D79" s="68" t="s">
        <v>87</v>
      </c>
      <c r="E79" s="70" t="s">
        <v>62</v>
      </c>
      <c r="F79" s="68" t="s">
        <v>62</v>
      </c>
      <c r="G79" s="68" t="s">
        <v>88</v>
      </c>
      <c r="H79" s="77" t="s">
        <v>697</v>
      </c>
      <c r="I79" s="72" t="s">
        <v>62</v>
      </c>
      <c r="J79" s="70">
        <v>95100</v>
      </c>
      <c r="K79" s="70">
        <v>95018</v>
      </c>
      <c r="L79" s="73" t="s">
        <v>705</v>
      </c>
      <c r="M79" s="74" t="s">
        <v>706</v>
      </c>
      <c r="N79" s="75" t="s">
        <v>114</v>
      </c>
      <c r="O79" s="75" t="s">
        <v>707</v>
      </c>
      <c r="P79" s="75" t="s">
        <v>182</v>
      </c>
      <c r="Q79" s="76" t="s">
        <v>708</v>
      </c>
      <c r="R79" s="68" t="s">
        <v>709</v>
      </c>
      <c r="S79" s="68" t="s">
        <v>73</v>
      </c>
      <c r="T79" s="69" t="s">
        <v>533</v>
      </c>
      <c r="U79" s="69" t="s">
        <v>710</v>
      </c>
      <c r="V79" s="68"/>
    </row>
    <row r="80" spans="1:22" ht="15.5" x14ac:dyDescent="0.35">
      <c r="A80" s="68" t="s">
        <v>711</v>
      </c>
      <c r="B80" s="68" t="s">
        <v>497</v>
      </c>
      <c r="C80" s="69" t="s">
        <v>498</v>
      </c>
      <c r="D80" s="68" t="s">
        <v>121</v>
      </c>
      <c r="E80" s="70" t="s">
        <v>62</v>
      </c>
      <c r="F80" s="68" t="s">
        <v>62</v>
      </c>
      <c r="G80" s="68" t="s">
        <v>122</v>
      </c>
      <c r="H80" s="77" t="s">
        <v>712</v>
      </c>
      <c r="I80" s="72" t="s">
        <v>62</v>
      </c>
      <c r="J80" s="70">
        <v>95100</v>
      </c>
      <c r="K80" s="70" t="s">
        <v>65</v>
      </c>
      <c r="L80" s="69" t="s">
        <v>713</v>
      </c>
      <c r="M80" s="79" t="s">
        <v>714</v>
      </c>
      <c r="N80" s="75" t="s">
        <v>80</v>
      </c>
      <c r="O80" s="75" t="s">
        <v>715</v>
      </c>
      <c r="P80" s="75" t="s">
        <v>716</v>
      </c>
      <c r="Q80" s="76" t="s">
        <v>717</v>
      </c>
      <c r="R80" s="68" t="s">
        <v>718</v>
      </c>
      <c r="S80" s="68" t="s">
        <v>73</v>
      </c>
      <c r="T80" s="69"/>
      <c r="U80" s="69" t="s">
        <v>719</v>
      </c>
      <c r="V80" s="68"/>
    </row>
    <row r="81" spans="1:22" ht="15.5" x14ac:dyDescent="0.35">
      <c r="A81" s="68" t="s">
        <v>720</v>
      </c>
      <c r="B81" s="68" t="s">
        <v>721</v>
      </c>
      <c r="C81" s="69" t="s">
        <v>722</v>
      </c>
      <c r="D81" s="68" t="s">
        <v>87</v>
      </c>
      <c r="E81" s="70" t="s">
        <v>723</v>
      </c>
      <c r="F81" s="68" t="s">
        <v>723</v>
      </c>
      <c r="G81" s="68" t="s">
        <v>88</v>
      </c>
      <c r="H81" s="77" t="s">
        <v>724</v>
      </c>
      <c r="I81" s="72" t="s">
        <v>723</v>
      </c>
      <c r="J81" s="70">
        <v>95000</v>
      </c>
      <c r="K81" s="70" t="s">
        <v>725</v>
      </c>
      <c r="L81" s="69" t="s">
        <v>726</v>
      </c>
      <c r="M81" s="79" t="s">
        <v>727</v>
      </c>
      <c r="N81" s="75" t="s">
        <v>80</v>
      </c>
      <c r="O81" s="75" t="s">
        <v>728</v>
      </c>
      <c r="P81" s="75" t="s">
        <v>729</v>
      </c>
      <c r="Q81" s="76" t="s">
        <v>730</v>
      </c>
      <c r="R81" s="68" t="s">
        <v>731</v>
      </c>
      <c r="S81" s="68" t="s">
        <v>73</v>
      </c>
      <c r="T81" s="69" t="s">
        <v>732</v>
      </c>
      <c r="U81" s="69" t="s">
        <v>733</v>
      </c>
      <c r="V81" s="68"/>
    </row>
    <row r="82" spans="1:22" ht="15.5" x14ac:dyDescent="0.35">
      <c r="A82" s="68" t="s">
        <v>734</v>
      </c>
      <c r="B82" s="68" t="s">
        <v>721</v>
      </c>
      <c r="C82" s="69" t="s">
        <v>722</v>
      </c>
      <c r="D82" s="68" t="s">
        <v>87</v>
      </c>
      <c r="E82" s="70" t="s">
        <v>723</v>
      </c>
      <c r="F82" s="68" t="s">
        <v>723</v>
      </c>
      <c r="G82" s="68" t="s">
        <v>88</v>
      </c>
      <c r="H82" s="77" t="s">
        <v>735</v>
      </c>
      <c r="I82" s="72" t="s">
        <v>723</v>
      </c>
      <c r="J82" s="70">
        <v>95000</v>
      </c>
      <c r="K82" s="70" t="s">
        <v>725</v>
      </c>
      <c r="L82" s="69" t="s">
        <v>736</v>
      </c>
      <c r="M82" s="79" t="s">
        <v>737</v>
      </c>
      <c r="N82" s="75" t="s">
        <v>80</v>
      </c>
      <c r="O82" s="75" t="s">
        <v>738</v>
      </c>
      <c r="P82" s="75" t="s">
        <v>354</v>
      </c>
      <c r="Q82" s="76" t="s">
        <v>739</v>
      </c>
      <c r="R82" s="68" t="s">
        <v>740</v>
      </c>
      <c r="S82" s="68"/>
      <c r="T82" s="69"/>
      <c r="U82" s="69" t="s">
        <v>741</v>
      </c>
      <c r="V82" s="68"/>
    </row>
    <row r="83" spans="1:22" ht="15.5" x14ac:dyDescent="0.35">
      <c r="A83" s="68" t="s">
        <v>742</v>
      </c>
      <c r="B83" s="68" t="s">
        <v>721</v>
      </c>
      <c r="C83" s="69" t="s">
        <v>722</v>
      </c>
      <c r="D83" s="68" t="s">
        <v>61</v>
      </c>
      <c r="E83" s="70" t="s">
        <v>723</v>
      </c>
      <c r="F83" s="68" t="s">
        <v>723</v>
      </c>
      <c r="G83" s="68" t="s">
        <v>63</v>
      </c>
      <c r="H83" s="77" t="s">
        <v>735</v>
      </c>
      <c r="I83" s="72" t="s">
        <v>723</v>
      </c>
      <c r="J83" s="70">
        <v>95000</v>
      </c>
      <c r="K83" s="70" t="s">
        <v>725</v>
      </c>
      <c r="L83" s="69" t="s">
        <v>736</v>
      </c>
      <c r="M83" s="79" t="s">
        <v>743</v>
      </c>
      <c r="N83" s="75" t="s">
        <v>80</v>
      </c>
      <c r="O83" s="75" t="s">
        <v>744</v>
      </c>
      <c r="P83" s="75" t="s">
        <v>745</v>
      </c>
      <c r="Q83" s="76" t="s">
        <v>746</v>
      </c>
      <c r="R83" s="68" t="s">
        <v>747</v>
      </c>
      <c r="S83" s="68"/>
      <c r="T83" s="69"/>
      <c r="U83" s="69" t="s">
        <v>748</v>
      </c>
      <c r="V83" s="68"/>
    </row>
    <row r="84" spans="1:22" ht="15.5" x14ac:dyDescent="0.35">
      <c r="A84" s="68" t="s">
        <v>749</v>
      </c>
      <c r="B84" s="68" t="s">
        <v>721</v>
      </c>
      <c r="C84" s="69" t="s">
        <v>722</v>
      </c>
      <c r="D84" s="68" t="s">
        <v>61</v>
      </c>
      <c r="E84" s="70" t="s">
        <v>723</v>
      </c>
      <c r="F84" s="68" t="s">
        <v>723</v>
      </c>
      <c r="G84" s="68" t="s">
        <v>63</v>
      </c>
      <c r="H84" s="77" t="s">
        <v>750</v>
      </c>
      <c r="I84" s="72" t="s">
        <v>723</v>
      </c>
      <c r="J84" s="70">
        <v>95000</v>
      </c>
      <c r="K84" s="70" t="s">
        <v>725</v>
      </c>
      <c r="L84" s="69" t="s">
        <v>751</v>
      </c>
      <c r="M84" s="79" t="s">
        <v>752</v>
      </c>
      <c r="N84" s="75" t="s">
        <v>80</v>
      </c>
      <c r="O84" s="75" t="s">
        <v>753</v>
      </c>
      <c r="P84" s="75" t="s">
        <v>716</v>
      </c>
      <c r="Q84" s="76" t="s">
        <v>754</v>
      </c>
      <c r="R84" s="68" t="s">
        <v>755</v>
      </c>
      <c r="S84" s="68" t="s">
        <v>73</v>
      </c>
      <c r="T84" s="69" t="s">
        <v>732</v>
      </c>
      <c r="U84" s="69" t="s">
        <v>756</v>
      </c>
      <c r="V84" s="68"/>
    </row>
    <row r="85" spans="1:22" ht="15.5" x14ac:dyDescent="0.35">
      <c r="A85" s="68" t="s">
        <v>757</v>
      </c>
      <c r="B85" s="68" t="s">
        <v>721</v>
      </c>
      <c r="C85" s="69" t="s">
        <v>722</v>
      </c>
      <c r="D85" s="68" t="s">
        <v>61</v>
      </c>
      <c r="E85" s="70" t="s">
        <v>723</v>
      </c>
      <c r="F85" s="68" t="s">
        <v>723</v>
      </c>
      <c r="G85" s="68" t="s">
        <v>63</v>
      </c>
      <c r="H85" s="77" t="s">
        <v>758</v>
      </c>
      <c r="I85" s="72" t="s">
        <v>723</v>
      </c>
      <c r="J85" s="70">
        <v>95000</v>
      </c>
      <c r="K85" s="70" t="s">
        <v>725</v>
      </c>
      <c r="L85" s="69" t="s">
        <v>759</v>
      </c>
      <c r="M85" s="78" t="s">
        <v>760</v>
      </c>
      <c r="N85" s="75" t="s">
        <v>80</v>
      </c>
      <c r="O85" s="75" t="s">
        <v>761</v>
      </c>
      <c r="P85" s="75" t="s">
        <v>762</v>
      </c>
      <c r="Q85" s="76" t="s">
        <v>763</v>
      </c>
      <c r="R85" s="68" t="s">
        <v>764</v>
      </c>
      <c r="S85" s="68" t="s">
        <v>73</v>
      </c>
      <c r="T85" s="69" t="s">
        <v>732</v>
      </c>
      <c r="U85" s="69" t="s">
        <v>765</v>
      </c>
      <c r="V85" s="92" t="s">
        <v>766</v>
      </c>
    </row>
    <row r="86" spans="1:22" ht="15.5" x14ac:dyDescent="0.35">
      <c r="A86" s="68" t="s">
        <v>767</v>
      </c>
      <c r="B86" s="68" t="s">
        <v>721</v>
      </c>
      <c r="C86" s="69" t="s">
        <v>722</v>
      </c>
      <c r="D86" s="68" t="s">
        <v>87</v>
      </c>
      <c r="E86" s="70" t="s">
        <v>723</v>
      </c>
      <c r="F86" s="68" t="s">
        <v>723</v>
      </c>
      <c r="G86" s="68" t="s">
        <v>88</v>
      </c>
      <c r="H86" s="77" t="s">
        <v>758</v>
      </c>
      <c r="I86" s="72" t="s">
        <v>723</v>
      </c>
      <c r="J86" s="70">
        <v>95000</v>
      </c>
      <c r="K86" s="70" t="s">
        <v>725</v>
      </c>
      <c r="L86" s="69" t="s">
        <v>768</v>
      </c>
      <c r="M86" s="79" t="s">
        <v>769</v>
      </c>
      <c r="N86" s="75" t="s">
        <v>80</v>
      </c>
      <c r="O86" s="75" t="s">
        <v>770</v>
      </c>
      <c r="P86" s="75" t="s">
        <v>771</v>
      </c>
      <c r="Q86" s="76" t="s">
        <v>772</v>
      </c>
      <c r="R86" s="68" t="s">
        <v>773</v>
      </c>
      <c r="S86" s="68" t="s">
        <v>73</v>
      </c>
      <c r="T86" s="69" t="s">
        <v>732</v>
      </c>
      <c r="U86" s="69" t="s">
        <v>774</v>
      </c>
      <c r="V86" s="68" t="s">
        <v>57</v>
      </c>
    </row>
    <row r="87" spans="1:22" ht="15.5" x14ac:dyDescent="0.35">
      <c r="A87" s="68" t="s">
        <v>775</v>
      </c>
      <c r="B87" s="68" t="s">
        <v>721</v>
      </c>
      <c r="C87" s="69" t="s">
        <v>722</v>
      </c>
      <c r="D87" s="68" t="s">
        <v>87</v>
      </c>
      <c r="E87" s="70" t="s">
        <v>723</v>
      </c>
      <c r="F87" s="68" t="s">
        <v>723</v>
      </c>
      <c r="G87" s="68" t="s">
        <v>88</v>
      </c>
      <c r="H87" s="77" t="s">
        <v>776</v>
      </c>
      <c r="I87" s="72" t="s">
        <v>723</v>
      </c>
      <c r="J87" s="70">
        <v>95000</v>
      </c>
      <c r="K87" s="70" t="s">
        <v>725</v>
      </c>
      <c r="L87" s="69" t="s">
        <v>777</v>
      </c>
      <c r="M87" s="79" t="s">
        <v>778</v>
      </c>
      <c r="N87" s="75" t="s">
        <v>114</v>
      </c>
      <c r="O87" s="75" t="s">
        <v>779</v>
      </c>
      <c r="P87" s="75" t="s">
        <v>780</v>
      </c>
      <c r="Q87" s="76" t="s">
        <v>781</v>
      </c>
      <c r="R87" s="68" t="s">
        <v>782</v>
      </c>
      <c r="S87" s="68"/>
      <c r="T87" s="69"/>
      <c r="U87" s="69" t="s">
        <v>783</v>
      </c>
      <c r="V87" s="68"/>
    </row>
    <row r="88" spans="1:22" ht="15.5" x14ac:dyDescent="0.35">
      <c r="A88" s="68" t="s">
        <v>784</v>
      </c>
      <c r="B88" s="68" t="s">
        <v>721</v>
      </c>
      <c r="C88" s="69" t="s">
        <v>722</v>
      </c>
      <c r="D88" s="68" t="s">
        <v>61</v>
      </c>
      <c r="E88" s="70" t="s">
        <v>723</v>
      </c>
      <c r="F88" s="68" t="s">
        <v>723</v>
      </c>
      <c r="G88" s="68" t="s">
        <v>63</v>
      </c>
      <c r="H88" s="77" t="s">
        <v>776</v>
      </c>
      <c r="I88" s="72" t="s">
        <v>723</v>
      </c>
      <c r="J88" s="70">
        <v>95000</v>
      </c>
      <c r="K88" s="70" t="s">
        <v>725</v>
      </c>
      <c r="L88" s="69" t="s">
        <v>777</v>
      </c>
      <c r="M88" s="79" t="s">
        <v>785</v>
      </c>
      <c r="N88" s="75" t="s">
        <v>80</v>
      </c>
      <c r="O88" s="75" t="s">
        <v>786</v>
      </c>
      <c r="P88" s="75" t="s">
        <v>787</v>
      </c>
      <c r="Q88" s="76" t="s">
        <v>788</v>
      </c>
      <c r="R88" s="68" t="s">
        <v>789</v>
      </c>
      <c r="S88" s="68"/>
      <c r="T88" s="69"/>
      <c r="U88" s="69" t="s">
        <v>790</v>
      </c>
      <c r="V88" s="68"/>
    </row>
    <row r="89" spans="1:22" ht="15.5" x14ac:dyDescent="0.35">
      <c r="A89" s="68" t="s">
        <v>791</v>
      </c>
      <c r="B89" s="68" t="s">
        <v>721</v>
      </c>
      <c r="C89" s="69" t="s">
        <v>722</v>
      </c>
      <c r="D89" s="68" t="s">
        <v>61</v>
      </c>
      <c r="E89" s="70" t="s">
        <v>723</v>
      </c>
      <c r="F89" s="68" t="s">
        <v>723</v>
      </c>
      <c r="G89" s="68" t="s">
        <v>63</v>
      </c>
      <c r="H89" s="77" t="s">
        <v>792</v>
      </c>
      <c r="I89" s="72" t="s">
        <v>723</v>
      </c>
      <c r="J89" s="70">
        <v>95000</v>
      </c>
      <c r="K89" s="70" t="s">
        <v>725</v>
      </c>
      <c r="L89" s="69" t="s">
        <v>793</v>
      </c>
      <c r="M89" s="79" t="s">
        <v>794</v>
      </c>
      <c r="N89" s="75" t="s">
        <v>80</v>
      </c>
      <c r="O89" s="75" t="s">
        <v>795</v>
      </c>
      <c r="P89" s="75" t="s">
        <v>598</v>
      </c>
      <c r="Q89" s="76" t="s">
        <v>796</v>
      </c>
      <c r="R89" s="68" t="s">
        <v>797</v>
      </c>
      <c r="S89" s="68"/>
      <c r="T89" s="69"/>
      <c r="U89" s="69" t="s">
        <v>798</v>
      </c>
      <c r="V89" s="92"/>
    </row>
    <row r="90" spans="1:22" ht="15.5" x14ac:dyDescent="0.35">
      <c r="A90" s="68" t="s">
        <v>799</v>
      </c>
      <c r="B90" s="68" t="s">
        <v>721</v>
      </c>
      <c r="C90" s="69" t="s">
        <v>722</v>
      </c>
      <c r="D90" s="68" t="s">
        <v>87</v>
      </c>
      <c r="E90" s="70" t="s">
        <v>723</v>
      </c>
      <c r="F90" s="68" t="s">
        <v>723</v>
      </c>
      <c r="G90" s="68" t="s">
        <v>88</v>
      </c>
      <c r="H90" s="77" t="s">
        <v>792</v>
      </c>
      <c r="I90" s="72" t="s">
        <v>723</v>
      </c>
      <c r="J90" s="70">
        <v>95000</v>
      </c>
      <c r="K90" s="70" t="s">
        <v>725</v>
      </c>
      <c r="L90" s="69" t="s">
        <v>793</v>
      </c>
      <c r="M90" s="79" t="s">
        <v>800</v>
      </c>
      <c r="N90" s="75" t="s">
        <v>80</v>
      </c>
      <c r="O90" s="75" t="s">
        <v>801</v>
      </c>
      <c r="P90" s="75" t="s">
        <v>802</v>
      </c>
      <c r="Q90" s="76" t="s">
        <v>803</v>
      </c>
      <c r="R90" s="68" t="s">
        <v>804</v>
      </c>
      <c r="S90" s="68"/>
      <c r="T90" s="69"/>
      <c r="U90" s="69" t="s">
        <v>805</v>
      </c>
      <c r="V90" s="68" t="s">
        <v>57</v>
      </c>
    </row>
    <row r="91" spans="1:22" ht="15.5" x14ac:dyDescent="0.35">
      <c r="A91" s="68" t="s">
        <v>806</v>
      </c>
      <c r="B91" s="68" t="s">
        <v>721</v>
      </c>
      <c r="C91" s="69" t="s">
        <v>722</v>
      </c>
      <c r="D91" s="68" t="s">
        <v>61</v>
      </c>
      <c r="E91" s="70" t="s">
        <v>723</v>
      </c>
      <c r="F91" s="68" t="s">
        <v>723</v>
      </c>
      <c r="G91" s="68" t="s">
        <v>63</v>
      </c>
      <c r="H91" s="71" t="s">
        <v>807</v>
      </c>
      <c r="I91" s="72" t="s">
        <v>723</v>
      </c>
      <c r="J91" s="70">
        <v>95000</v>
      </c>
      <c r="K91" s="70" t="s">
        <v>725</v>
      </c>
      <c r="L91" s="73" t="s">
        <v>808</v>
      </c>
      <c r="M91" s="74" t="s">
        <v>809</v>
      </c>
      <c r="N91" s="75" t="s">
        <v>80</v>
      </c>
      <c r="O91" s="75" t="s">
        <v>810</v>
      </c>
      <c r="P91" s="75" t="s">
        <v>811</v>
      </c>
      <c r="Q91" s="76" t="s">
        <v>812</v>
      </c>
      <c r="R91" s="68" t="s">
        <v>813</v>
      </c>
      <c r="S91" s="68" t="s">
        <v>73</v>
      </c>
      <c r="T91" s="69" t="s">
        <v>732</v>
      </c>
      <c r="U91" s="69" t="s">
        <v>814</v>
      </c>
      <c r="V91" s="68"/>
    </row>
    <row r="92" spans="1:22" ht="15.5" x14ac:dyDescent="0.35">
      <c r="A92" s="68" t="s">
        <v>815</v>
      </c>
      <c r="B92" s="68" t="s">
        <v>721</v>
      </c>
      <c r="C92" s="69" t="s">
        <v>722</v>
      </c>
      <c r="D92" s="68" t="s">
        <v>87</v>
      </c>
      <c r="E92" s="70" t="s">
        <v>723</v>
      </c>
      <c r="F92" s="68" t="s">
        <v>723</v>
      </c>
      <c r="G92" s="68" t="s">
        <v>88</v>
      </c>
      <c r="H92" s="77" t="s">
        <v>807</v>
      </c>
      <c r="I92" s="72" t="s">
        <v>723</v>
      </c>
      <c r="J92" s="70">
        <v>95000</v>
      </c>
      <c r="K92" s="70" t="s">
        <v>725</v>
      </c>
      <c r="L92" s="69" t="s">
        <v>808</v>
      </c>
      <c r="M92" s="74" t="s">
        <v>816</v>
      </c>
      <c r="N92" s="75" t="s">
        <v>80</v>
      </c>
      <c r="O92" s="75" t="s">
        <v>817</v>
      </c>
      <c r="P92" s="75" t="s">
        <v>818</v>
      </c>
      <c r="Q92" s="76" t="s">
        <v>819</v>
      </c>
      <c r="R92" s="68" t="s">
        <v>820</v>
      </c>
      <c r="S92" s="68" t="s">
        <v>73</v>
      </c>
      <c r="T92" s="69" t="s">
        <v>732</v>
      </c>
      <c r="U92" s="69" t="s">
        <v>821</v>
      </c>
      <c r="V92" s="68"/>
    </row>
    <row r="93" spans="1:22" ht="15.5" x14ac:dyDescent="0.35">
      <c r="A93" s="68" t="s">
        <v>822</v>
      </c>
      <c r="B93" s="68" t="s">
        <v>721</v>
      </c>
      <c r="C93" s="69" t="s">
        <v>722</v>
      </c>
      <c r="D93" s="68" t="s">
        <v>121</v>
      </c>
      <c r="E93" s="70" t="s">
        <v>723</v>
      </c>
      <c r="F93" s="68" t="s">
        <v>723</v>
      </c>
      <c r="G93" s="68" t="s">
        <v>122</v>
      </c>
      <c r="H93" s="77" t="s">
        <v>823</v>
      </c>
      <c r="I93" s="72" t="s">
        <v>723</v>
      </c>
      <c r="J93" s="70">
        <v>95000</v>
      </c>
      <c r="K93" s="70" t="s">
        <v>725</v>
      </c>
      <c r="L93" s="69" t="s">
        <v>824</v>
      </c>
      <c r="M93" s="79" t="s">
        <v>825</v>
      </c>
      <c r="N93" s="75" t="s">
        <v>80</v>
      </c>
      <c r="O93" s="75" t="s">
        <v>826</v>
      </c>
      <c r="P93" s="75" t="s">
        <v>222</v>
      </c>
      <c r="Q93" s="76" t="s">
        <v>827</v>
      </c>
      <c r="R93" s="68" t="s">
        <v>828</v>
      </c>
      <c r="S93" s="68" t="s">
        <v>73</v>
      </c>
      <c r="T93" s="69" t="s">
        <v>732</v>
      </c>
      <c r="U93" s="69" t="s">
        <v>829</v>
      </c>
      <c r="V93" s="68"/>
    </row>
    <row r="94" spans="1:22" ht="15.5" x14ac:dyDescent="0.35">
      <c r="A94" s="68" t="s">
        <v>830</v>
      </c>
      <c r="B94" s="68" t="s">
        <v>721</v>
      </c>
      <c r="C94" s="69" t="s">
        <v>722</v>
      </c>
      <c r="D94" s="68" t="s">
        <v>61</v>
      </c>
      <c r="E94" s="70" t="s">
        <v>723</v>
      </c>
      <c r="F94" s="68" t="s">
        <v>723</v>
      </c>
      <c r="G94" s="68" t="s">
        <v>63</v>
      </c>
      <c r="H94" s="77" t="s">
        <v>831</v>
      </c>
      <c r="I94" s="93" t="s">
        <v>723</v>
      </c>
      <c r="J94" s="94">
        <v>95000</v>
      </c>
      <c r="K94" s="94" t="s">
        <v>725</v>
      </c>
      <c r="L94" s="69" t="s">
        <v>832</v>
      </c>
      <c r="M94" s="79" t="s">
        <v>833</v>
      </c>
      <c r="N94" s="75" t="s">
        <v>80</v>
      </c>
      <c r="O94" s="75" t="s">
        <v>834</v>
      </c>
      <c r="P94" s="75" t="s">
        <v>835</v>
      </c>
      <c r="Q94" s="76" t="s">
        <v>836</v>
      </c>
      <c r="R94" s="68" t="s">
        <v>837</v>
      </c>
      <c r="S94" s="68"/>
      <c r="T94" s="69"/>
      <c r="U94" s="69" t="s">
        <v>838</v>
      </c>
      <c r="V94" s="68"/>
    </row>
    <row r="95" spans="1:22" ht="15.5" x14ac:dyDescent="0.35">
      <c r="A95" s="68" t="s">
        <v>839</v>
      </c>
      <c r="B95" s="68" t="s">
        <v>721</v>
      </c>
      <c r="C95" s="69" t="s">
        <v>722</v>
      </c>
      <c r="D95" s="68" t="s">
        <v>87</v>
      </c>
      <c r="E95" s="70" t="s">
        <v>723</v>
      </c>
      <c r="F95" s="68" t="s">
        <v>723</v>
      </c>
      <c r="G95" s="68" t="s">
        <v>88</v>
      </c>
      <c r="H95" s="71" t="s">
        <v>831</v>
      </c>
      <c r="I95" s="72" t="s">
        <v>723</v>
      </c>
      <c r="J95" s="70">
        <v>95000</v>
      </c>
      <c r="K95" s="70" t="s">
        <v>725</v>
      </c>
      <c r="L95" s="73" t="s">
        <v>832</v>
      </c>
      <c r="M95" s="74" t="s">
        <v>840</v>
      </c>
      <c r="N95" s="75" t="s">
        <v>68</v>
      </c>
      <c r="O95" s="75" t="s">
        <v>841</v>
      </c>
      <c r="P95" s="75" t="s">
        <v>842</v>
      </c>
      <c r="Q95" s="76" t="s">
        <v>843</v>
      </c>
      <c r="R95" s="68" t="s">
        <v>844</v>
      </c>
      <c r="S95" s="68"/>
      <c r="T95" s="69"/>
      <c r="U95" s="69" t="s">
        <v>845</v>
      </c>
      <c r="V95" s="68"/>
    </row>
    <row r="96" spans="1:22" ht="15.5" x14ac:dyDescent="0.35">
      <c r="A96" s="68" t="s">
        <v>846</v>
      </c>
      <c r="B96" s="68" t="s">
        <v>721</v>
      </c>
      <c r="C96" s="69" t="s">
        <v>722</v>
      </c>
      <c r="D96" s="68" t="s">
        <v>61</v>
      </c>
      <c r="E96" s="70" t="s">
        <v>723</v>
      </c>
      <c r="F96" s="68" t="s">
        <v>723</v>
      </c>
      <c r="G96" s="68" t="s">
        <v>63</v>
      </c>
      <c r="H96" s="77" t="s">
        <v>847</v>
      </c>
      <c r="I96" s="72" t="s">
        <v>723</v>
      </c>
      <c r="J96" s="70">
        <v>95000</v>
      </c>
      <c r="K96" s="70" t="s">
        <v>725</v>
      </c>
      <c r="L96" s="69" t="s">
        <v>848</v>
      </c>
      <c r="M96" s="79" t="s">
        <v>849</v>
      </c>
      <c r="N96" s="75" t="s">
        <v>80</v>
      </c>
      <c r="O96" s="75" t="s">
        <v>817</v>
      </c>
      <c r="P96" s="75" t="s">
        <v>818</v>
      </c>
      <c r="Q96" s="76" t="s">
        <v>819</v>
      </c>
      <c r="R96" s="68" t="s">
        <v>850</v>
      </c>
      <c r="S96" s="68"/>
      <c r="T96" s="69"/>
      <c r="U96" s="69" t="s">
        <v>851</v>
      </c>
      <c r="V96" s="95"/>
    </row>
    <row r="97" spans="1:22" ht="15.5" x14ac:dyDescent="0.35">
      <c r="A97" s="68" t="s">
        <v>852</v>
      </c>
      <c r="B97" s="68" t="s">
        <v>721</v>
      </c>
      <c r="C97" s="69" t="s">
        <v>722</v>
      </c>
      <c r="D97" s="68" t="s">
        <v>87</v>
      </c>
      <c r="E97" s="70" t="s">
        <v>723</v>
      </c>
      <c r="F97" s="68" t="s">
        <v>723</v>
      </c>
      <c r="G97" s="68" t="s">
        <v>88</v>
      </c>
      <c r="H97" s="77" t="s">
        <v>847</v>
      </c>
      <c r="I97" s="72" t="s">
        <v>723</v>
      </c>
      <c r="J97" s="70">
        <v>95000</v>
      </c>
      <c r="K97" s="70" t="s">
        <v>725</v>
      </c>
      <c r="L97" s="69" t="s">
        <v>853</v>
      </c>
      <c r="M97" s="74" t="s">
        <v>854</v>
      </c>
      <c r="N97" s="75" t="s">
        <v>80</v>
      </c>
      <c r="O97" s="75" t="s">
        <v>855</v>
      </c>
      <c r="P97" s="75" t="s">
        <v>856</v>
      </c>
      <c r="Q97" s="76" t="s">
        <v>857</v>
      </c>
      <c r="R97" s="68" t="s">
        <v>858</v>
      </c>
      <c r="S97" s="68"/>
      <c r="T97" s="69"/>
      <c r="U97" s="69" t="s">
        <v>859</v>
      </c>
      <c r="V97" s="68" t="s">
        <v>57</v>
      </c>
    </row>
    <row r="98" spans="1:22" ht="15.5" x14ac:dyDescent="0.35">
      <c r="A98" s="68" t="s">
        <v>860</v>
      </c>
      <c r="B98" s="68" t="s">
        <v>721</v>
      </c>
      <c r="C98" s="69" t="s">
        <v>722</v>
      </c>
      <c r="D98" s="68" t="s">
        <v>87</v>
      </c>
      <c r="E98" s="70" t="s">
        <v>723</v>
      </c>
      <c r="F98" s="68" t="s">
        <v>861</v>
      </c>
      <c r="G98" s="68" t="s">
        <v>88</v>
      </c>
      <c r="H98" s="77" t="s">
        <v>862</v>
      </c>
      <c r="I98" s="72" t="s">
        <v>861</v>
      </c>
      <c r="J98" s="70">
        <v>95300</v>
      </c>
      <c r="K98" s="70" t="s">
        <v>725</v>
      </c>
      <c r="L98" s="69" t="s">
        <v>863</v>
      </c>
      <c r="M98" s="79" t="s">
        <v>864</v>
      </c>
      <c r="N98" s="75" t="s">
        <v>80</v>
      </c>
      <c r="O98" s="75" t="s">
        <v>865</v>
      </c>
      <c r="P98" s="75" t="s">
        <v>866</v>
      </c>
      <c r="Q98" s="76" t="s">
        <v>867</v>
      </c>
      <c r="R98" s="68" t="s">
        <v>868</v>
      </c>
      <c r="S98" s="68"/>
      <c r="T98" s="69"/>
      <c r="U98" s="69" t="s">
        <v>869</v>
      </c>
      <c r="V98" s="68" t="s">
        <v>57</v>
      </c>
    </row>
    <row r="99" spans="1:22" ht="15.5" x14ac:dyDescent="0.35">
      <c r="A99" s="68" t="s">
        <v>870</v>
      </c>
      <c r="B99" s="68" t="s">
        <v>721</v>
      </c>
      <c r="C99" s="69" t="s">
        <v>722</v>
      </c>
      <c r="D99" s="68" t="s">
        <v>61</v>
      </c>
      <c r="E99" s="70" t="s">
        <v>723</v>
      </c>
      <c r="F99" s="68" t="s">
        <v>861</v>
      </c>
      <c r="G99" s="68" t="s">
        <v>63</v>
      </c>
      <c r="H99" s="77" t="s">
        <v>862</v>
      </c>
      <c r="I99" s="72" t="s">
        <v>861</v>
      </c>
      <c r="J99" s="70">
        <v>95300</v>
      </c>
      <c r="K99" s="70" t="s">
        <v>725</v>
      </c>
      <c r="L99" s="69" t="s">
        <v>863</v>
      </c>
      <c r="M99" s="79" t="s">
        <v>871</v>
      </c>
      <c r="N99" s="75" t="s">
        <v>80</v>
      </c>
      <c r="O99" s="75" t="s">
        <v>872</v>
      </c>
      <c r="P99" s="75" t="s">
        <v>873</v>
      </c>
      <c r="Q99" s="76" t="s">
        <v>874</v>
      </c>
      <c r="R99" s="68" t="s">
        <v>875</v>
      </c>
      <c r="S99" s="68"/>
      <c r="T99" s="69"/>
      <c r="U99" s="69" t="s">
        <v>876</v>
      </c>
      <c r="V99" s="68"/>
    </row>
    <row r="100" spans="1:22" ht="15.5" x14ac:dyDescent="0.35">
      <c r="A100" s="68" t="s">
        <v>877</v>
      </c>
      <c r="B100" s="68" t="s">
        <v>721</v>
      </c>
      <c r="C100" s="69" t="s">
        <v>722</v>
      </c>
      <c r="D100" s="68" t="s">
        <v>121</v>
      </c>
      <c r="E100" s="70" t="s">
        <v>723</v>
      </c>
      <c r="F100" s="68" t="s">
        <v>861</v>
      </c>
      <c r="G100" s="68" t="s">
        <v>122</v>
      </c>
      <c r="H100" s="77" t="s">
        <v>878</v>
      </c>
      <c r="I100" s="72" t="s">
        <v>861</v>
      </c>
      <c r="J100" s="70">
        <v>95300</v>
      </c>
      <c r="K100" s="70" t="s">
        <v>725</v>
      </c>
      <c r="L100" s="69" t="s">
        <v>879</v>
      </c>
      <c r="M100" s="79" t="s">
        <v>880</v>
      </c>
      <c r="N100" s="75" t="s">
        <v>80</v>
      </c>
      <c r="O100" s="75" t="s">
        <v>881</v>
      </c>
      <c r="P100" s="75" t="s">
        <v>882</v>
      </c>
      <c r="Q100" s="76" t="s">
        <v>883</v>
      </c>
      <c r="R100" s="68" t="s">
        <v>884</v>
      </c>
      <c r="S100" s="68"/>
      <c r="T100" s="69"/>
      <c r="U100" s="69" t="s">
        <v>885</v>
      </c>
      <c r="V100" s="68"/>
    </row>
    <row r="101" spans="1:22" ht="15.5" x14ac:dyDescent="0.35">
      <c r="A101" s="68" t="s">
        <v>886</v>
      </c>
      <c r="B101" s="68" t="s">
        <v>721</v>
      </c>
      <c r="C101" s="69" t="s">
        <v>722</v>
      </c>
      <c r="D101" s="68" t="s">
        <v>61</v>
      </c>
      <c r="E101" s="70" t="s">
        <v>723</v>
      </c>
      <c r="F101" s="68" t="s">
        <v>861</v>
      </c>
      <c r="G101" s="68" t="s">
        <v>63</v>
      </c>
      <c r="H101" s="71" t="s">
        <v>887</v>
      </c>
      <c r="I101" s="72" t="s">
        <v>861</v>
      </c>
      <c r="J101" s="70">
        <v>95300</v>
      </c>
      <c r="K101" s="70" t="s">
        <v>725</v>
      </c>
      <c r="L101" s="73" t="s">
        <v>888</v>
      </c>
      <c r="M101" s="74" t="s">
        <v>889</v>
      </c>
      <c r="N101" s="75" t="s">
        <v>80</v>
      </c>
      <c r="O101" s="75" t="s">
        <v>890</v>
      </c>
      <c r="P101" s="75" t="s">
        <v>891</v>
      </c>
      <c r="Q101" s="76" t="s">
        <v>892</v>
      </c>
      <c r="R101" s="68" t="s">
        <v>893</v>
      </c>
      <c r="S101" s="68"/>
      <c r="T101" s="69"/>
      <c r="U101" s="69" t="s">
        <v>894</v>
      </c>
      <c r="V101" s="68"/>
    </row>
    <row r="102" spans="1:22" ht="15.5" x14ac:dyDescent="0.35">
      <c r="A102" s="68" t="s">
        <v>895</v>
      </c>
      <c r="B102" s="68" t="s">
        <v>721</v>
      </c>
      <c r="C102" s="69" t="s">
        <v>722</v>
      </c>
      <c r="D102" s="68" t="s">
        <v>87</v>
      </c>
      <c r="E102" s="70" t="s">
        <v>723</v>
      </c>
      <c r="F102" s="68" t="s">
        <v>861</v>
      </c>
      <c r="G102" s="68" t="s">
        <v>88</v>
      </c>
      <c r="H102" s="77" t="s">
        <v>887</v>
      </c>
      <c r="I102" s="72" t="s">
        <v>861</v>
      </c>
      <c r="J102" s="70">
        <v>95300</v>
      </c>
      <c r="K102" s="70" t="s">
        <v>725</v>
      </c>
      <c r="L102" s="69" t="s">
        <v>896</v>
      </c>
      <c r="M102" s="79" t="s">
        <v>897</v>
      </c>
      <c r="N102" s="75" t="s">
        <v>114</v>
      </c>
      <c r="O102" s="75" t="s">
        <v>898</v>
      </c>
      <c r="P102" s="75" t="s">
        <v>899</v>
      </c>
      <c r="Q102" s="76" t="s">
        <v>900</v>
      </c>
      <c r="R102" s="68" t="s">
        <v>901</v>
      </c>
      <c r="S102" s="68"/>
      <c r="T102" s="69"/>
      <c r="U102" s="69" t="s">
        <v>902</v>
      </c>
      <c r="V102" s="68"/>
    </row>
    <row r="103" spans="1:22" ht="15.5" x14ac:dyDescent="0.35">
      <c r="A103" s="68" t="s">
        <v>903</v>
      </c>
      <c r="B103" s="68" t="s">
        <v>721</v>
      </c>
      <c r="C103" s="69" t="s">
        <v>722</v>
      </c>
      <c r="D103" s="68" t="s">
        <v>61</v>
      </c>
      <c r="E103" s="70" t="s">
        <v>723</v>
      </c>
      <c r="F103" s="68" t="s">
        <v>861</v>
      </c>
      <c r="G103" s="68" t="s">
        <v>63</v>
      </c>
      <c r="H103" s="77" t="s">
        <v>904</v>
      </c>
      <c r="I103" s="72" t="s">
        <v>861</v>
      </c>
      <c r="J103" s="70">
        <v>95300</v>
      </c>
      <c r="K103" s="70" t="s">
        <v>725</v>
      </c>
      <c r="L103" s="69" t="s">
        <v>905</v>
      </c>
      <c r="M103" s="79" t="s">
        <v>906</v>
      </c>
      <c r="N103" s="75" t="s">
        <v>80</v>
      </c>
      <c r="O103" s="75" t="s">
        <v>907</v>
      </c>
      <c r="P103" s="75" t="s">
        <v>908</v>
      </c>
      <c r="Q103" s="76" t="s">
        <v>909</v>
      </c>
      <c r="R103" s="68" t="s">
        <v>910</v>
      </c>
      <c r="S103" s="68"/>
      <c r="T103" s="69"/>
      <c r="U103" s="69" t="s">
        <v>911</v>
      </c>
      <c r="V103" s="68" t="s">
        <v>57</v>
      </c>
    </row>
    <row r="104" spans="1:22" ht="15.5" x14ac:dyDescent="0.35">
      <c r="A104" s="68" t="s">
        <v>912</v>
      </c>
      <c r="B104" s="68" t="s">
        <v>721</v>
      </c>
      <c r="C104" s="69" t="s">
        <v>722</v>
      </c>
      <c r="D104" s="68" t="s">
        <v>61</v>
      </c>
      <c r="E104" s="70" t="s">
        <v>723</v>
      </c>
      <c r="F104" s="68" t="s">
        <v>861</v>
      </c>
      <c r="G104" s="68" t="s">
        <v>63</v>
      </c>
      <c r="H104" s="77" t="s">
        <v>913</v>
      </c>
      <c r="I104" s="72" t="s">
        <v>861</v>
      </c>
      <c r="J104" s="70">
        <v>95000</v>
      </c>
      <c r="K104" s="70" t="s">
        <v>725</v>
      </c>
      <c r="L104" s="69" t="s">
        <v>914</v>
      </c>
      <c r="M104" s="79" t="s">
        <v>915</v>
      </c>
      <c r="N104" s="75" t="s">
        <v>80</v>
      </c>
      <c r="O104" s="75" t="s">
        <v>916</v>
      </c>
      <c r="P104" s="75" t="s">
        <v>917</v>
      </c>
      <c r="Q104" s="76" t="s">
        <v>918</v>
      </c>
      <c r="R104" s="68" t="s">
        <v>919</v>
      </c>
      <c r="S104" s="68"/>
      <c r="T104" s="69"/>
      <c r="U104" s="69" t="s">
        <v>920</v>
      </c>
      <c r="V104" s="68"/>
    </row>
    <row r="105" spans="1:22" ht="15.5" x14ac:dyDescent="0.35">
      <c r="A105" s="68" t="s">
        <v>921</v>
      </c>
      <c r="B105" s="68" t="s">
        <v>721</v>
      </c>
      <c r="C105" s="69" t="s">
        <v>722</v>
      </c>
      <c r="D105" s="68" t="s">
        <v>87</v>
      </c>
      <c r="E105" s="70" t="s">
        <v>723</v>
      </c>
      <c r="F105" s="68" t="s">
        <v>861</v>
      </c>
      <c r="G105" s="68" t="s">
        <v>88</v>
      </c>
      <c r="H105" s="77" t="s">
        <v>913</v>
      </c>
      <c r="I105" s="72" t="s">
        <v>861</v>
      </c>
      <c r="J105" s="70">
        <v>95000</v>
      </c>
      <c r="K105" s="70" t="s">
        <v>725</v>
      </c>
      <c r="L105" s="69" t="s">
        <v>914</v>
      </c>
      <c r="M105" s="79" t="s">
        <v>922</v>
      </c>
      <c r="N105" s="75" t="s">
        <v>80</v>
      </c>
      <c r="O105" s="75" t="s">
        <v>923</v>
      </c>
      <c r="P105" s="75" t="s">
        <v>924</v>
      </c>
      <c r="Q105" s="76" t="s">
        <v>925</v>
      </c>
      <c r="R105" s="68" t="s">
        <v>926</v>
      </c>
      <c r="S105" s="68"/>
      <c r="T105" s="69"/>
      <c r="U105" s="69" t="s">
        <v>927</v>
      </c>
      <c r="V105" s="68"/>
    </row>
    <row r="106" spans="1:22" ht="15.5" x14ac:dyDescent="0.35">
      <c r="A106" s="68" t="s">
        <v>928</v>
      </c>
      <c r="B106" s="68" t="s">
        <v>721</v>
      </c>
      <c r="C106" s="69" t="s">
        <v>722</v>
      </c>
      <c r="D106" s="68" t="s">
        <v>121</v>
      </c>
      <c r="E106" s="70" t="s">
        <v>723</v>
      </c>
      <c r="F106" s="68" t="s">
        <v>861</v>
      </c>
      <c r="G106" s="68" t="s">
        <v>122</v>
      </c>
      <c r="H106" s="77" t="s">
        <v>929</v>
      </c>
      <c r="I106" s="72" t="s">
        <v>861</v>
      </c>
      <c r="J106" s="70">
        <v>95000</v>
      </c>
      <c r="K106" s="70" t="s">
        <v>725</v>
      </c>
      <c r="L106" s="69" t="s">
        <v>930</v>
      </c>
      <c r="M106" s="79" t="s">
        <v>931</v>
      </c>
      <c r="N106" s="75" t="s">
        <v>114</v>
      </c>
      <c r="O106" s="75" t="s">
        <v>932</v>
      </c>
      <c r="P106" s="96" t="s">
        <v>933</v>
      </c>
      <c r="Q106" s="76" t="s">
        <v>934</v>
      </c>
      <c r="R106" s="68" t="s">
        <v>935</v>
      </c>
      <c r="S106" s="68"/>
      <c r="T106" s="69"/>
      <c r="U106" s="69" t="s">
        <v>936</v>
      </c>
      <c r="V106" s="68" t="s">
        <v>57</v>
      </c>
    </row>
    <row r="107" spans="1:22" ht="15.5" x14ac:dyDescent="0.35">
      <c r="A107" s="68" t="s">
        <v>937</v>
      </c>
      <c r="B107" s="68" t="s">
        <v>721</v>
      </c>
      <c r="C107" s="69" t="s">
        <v>722</v>
      </c>
      <c r="D107" s="68" t="s">
        <v>121</v>
      </c>
      <c r="E107" s="70" t="s">
        <v>723</v>
      </c>
      <c r="F107" s="68" t="s">
        <v>861</v>
      </c>
      <c r="G107" s="68" t="s">
        <v>122</v>
      </c>
      <c r="H107" s="77" t="s">
        <v>938</v>
      </c>
      <c r="I107" s="72" t="s">
        <v>861</v>
      </c>
      <c r="J107" s="70">
        <v>95000</v>
      </c>
      <c r="K107" s="70" t="s">
        <v>725</v>
      </c>
      <c r="L107" s="69" t="s">
        <v>939</v>
      </c>
      <c r="M107" s="79" t="s">
        <v>940</v>
      </c>
      <c r="N107" s="75" t="s">
        <v>80</v>
      </c>
      <c r="O107" s="75" t="s">
        <v>941</v>
      </c>
      <c r="P107" s="75" t="s">
        <v>942</v>
      </c>
      <c r="Q107" s="76" t="s">
        <v>943</v>
      </c>
      <c r="R107" s="68" t="s">
        <v>944</v>
      </c>
      <c r="S107" s="68"/>
      <c r="T107" s="69"/>
      <c r="U107" s="69" t="s">
        <v>945</v>
      </c>
      <c r="V107" s="68" t="s">
        <v>57</v>
      </c>
    </row>
    <row r="108" spans="1:22" ht="15.5" x14ac:dyDescent="0.35">
      <c r="A108" s="68" t="s">
        <v>946</v>
      </c>
      <c r="B108" s="68" t="s">
        <v>721</v>
      </c>
      <c r="C108" s="69" t="s">
        <v>722</v>
      </c>
      <c r="D108" s="68" t="s">
        <v>61</v>
      </c>
      <c r="E108" s="70" t="s">
        <v>723</v>
      </c>
      <c r="F108" s="68" t="s">
        <v>861</v>
      </c>
      <c r="G108" s="68" t="s">
        <v>63</v>
      </c>
      <c r="H108" s="71" t="s">
        <v>947</v>
      </c>
      <c r="I108" s="72" t="s">
        <v>861</v>
      </c>
      <c r="J108" s="70">
        <v>95300</v>
      </c>
      <c r="K108" s="70" t="s">
        <v>725</v>
      </c>
      <c r="L108" s="73" t="s">
        <v>948</v>
      </c>
      <c r="M108" s="74" t="s">
        <v>949</v>
      </c>
      <c r="N108" s="75" t="s">
        <v>80</v>
      </c>
      <c r="O108" s="75" t="s">
        <v>950</v>
      </c>
      <c r="P108" s="75" t="s">
        <v>951</v>
      </c>
      <c r="Q108" s="76" t="s">
        <v>952</v>
      </c>
      <c r="R108" s="68" t="s">
        <v>953</v>
      </c>
      <c r="S108" s="68"/>
      <c r="T108" s="69"/>
      <c r="U108" s="69" t="s">
        <v>954</v>
      </c>
      <c r="V108" s="68"/>
    </row>
    <row r="109" spans="1:22" ht="15.5" x14ac:dyDescent="0.35">
      <c r="A109" s="68" t="s">
        <v>955</v>
      </c>
      <c r="B109" s="68" t="s">
        <v>721</v>
      </c>
      <c r="C109" s="69" t="s">
        <v>722</v>
      </c>
      <c r="D109" s="68" t="s">
        <v>87</v>
      </c>
      <c r="E109" s="70" t="s">
        <v>723</v>
      </c>
      <c r="F109" s="68" t="s">
        <v>861</v>
      </c>
      <c r="G109" s="68" t="s">
        <v>88</v>
      </c>
      <c r="H109" s="77" t="s">
        <v>947</v>
      </c>
      <c r="I109" s="72" t="s">
        <v>861</v>
      </c>
      <c r="J109" s="70">
        <v>95300</v>
      </c>
      <c r="K109" s="70" t="s">
        <v>725</v>
      </c>
      <c r="L109" s="69" t="s">
        <v>956</v>
      </c>
      <c r="M109" s="79" t="s">
        <v>957</v>
      </c>
      <c r="N109" s="75" t="s">
        <v>80</v>
      </c>
      <c r="O109" s="75" t="s">
        <v>958</v>
      </c>
      <c r="P109" s="75" t="s">
        <v>959</v>
      </c>
      <c r="Q109" s="76" t="s">
        <v>960</v>
      </c>
      <c r="R109" s="68" t="s">
        <v>961</v>
      </c>
      <c r="S109" s="68"/>
      <c r="T109" s="69"/>
      <c r="U109" s="69" t="s">
        <v>962</v>
      </c>
      <c r="V109" s="68"/>
    </row>
    <row r="110" spans="1:22" ht="15.5" x14ac:dyDescent="0.35">
      <c r="A110" s="68" t="s">
        <v>963</v>
      </c>
      <c r="B110" s="68" t="s">
        <v>721</v>
      </c>
      <c r="C110" s="69" t="s">
        <v>722</v>
      </c>
      <c r="D110" s="68" t="s">
        <v>87</v>
      </c>
      <c r="E110" s="70" t="s">
        <v>723</v>
      </c>
      <c r="F110" s="68" t="s">
        <v>861</v>
      </c>
      <c r="G110" s="68" t="s">
        <v>88</v>
      </c>
      <c r="H110" s="77" t="s">
        <v>964</v>
      </c>
      <c r="I110" s="72" t="s">
        <v>861</v>
      </c>
      <c r="J110" s="70">
        <v>95300</v>
      </c>
      <c r="K110" s="70" t="s">
        <v>725</v>
      </c>
      <c r="L110" s="69" t="s">
        <v>965</v>
      </c>
      <c r="M110" s="78" t="s">
        <v>966</v>
      </c>
      <c r="N110" s="75" t="s">
        <v>114</v>
      </c>
      <c r="O110" s="75" t="s">
        <v>967</v>
      </c>
      <c r="P110" s="75" t="s">
        <v>968</v>
      </c>
      <c r="Q110" s="76" t="s">
        <v>969</v>
      </c>
      <c r="R110" s="68" t="s">
        <v>970</v>
      </c>
      <c r="S110" s="68" t="s">
        <v>73</v>
      </c>
      <c r="T110" s="69" t="s">
        <v>971</v>
      </c>
      <c r="U110" s="69" t="s">
        <v>972</v>
      </c>
      <c r="V110" s="68"/>
    </row>
    <row r="111" spans="1:22" ht="15.5" x14ac:dyDescent="0.35">
      <c r="A111" s="68" t="s">
        <v>973</v>
      </c>
      <c r="B111" s="68" t="s">
        <v>721</v>
      </c>
      <c r="C111" s="69" t="s">
        <v>722</v>
      </c>
      <c r="D111" s="68" t="s">
        <v>61</v>
      </c>
      <c r="E111" s="70" t="s">
        <v>723</v>
      </c>
      <c r="F111" s="68" t="s">
        <v>861</v>
      </c>
      <c r="G111" s="68" t="s">
        <v>63</v>
      </c>
      <c r="H111" s="77" t="s">
        <v>964</v>
      </c>
      <c r="I111" s="72" t="s">
        <v>861</v>
      </c>
      <c r="J111" s="70">
        <v>95300</v>
      </c>
      <c r="K111" s="70" t="s">
        <v>725</v>
      </c>
      <c r="L111" s="69" t="s">
        <v>965</v>
      </c>
      <c r="M111" s="79" t="s">
        <v>974</v>
      </c>
      <c r="N111" s="75" t="s">
        <v>80</v>
      </c>
      <c r="O111" s="75" t="s">
        <v>975</v>
      </c>
      <c r="P111" s="75" t="s">
        <v>976</v>
      </c>
      <c r="Q111" s="76" t="s">
        <v>977</v>
      </c>
      <c r="R111" s="68" t="s">
        <v>978</v>
      </c>
      <c r="S111" s="68" t="s">
        <v>73</v>
      </c>
      <c r="T111" s="69" t="s">
        <v>971</v>
      </c>
      <c r="U111" s="69" t="s">
        <v>979</v>
      </c>
      <c r="V111" s="68"/>
    </row>
    <row r="112" spans="1:22" ht="15.5" x14ac:dyDescent="0.35">
      <c r="A112" s="68" t="s">
        <v>980</v>
      </c>
      <c r="B112" s="68" t="s">
        <v>721</v>
      </c>
      <c r="C112" s="69" t="s">
        <v>722</v>
      </c>
      <c r="D112" s="68" t="s">
        <v>87</v>
      </c>
      <c r="E112" s="70" t="s">
        <v>723</v>
      </c>
      <c r="F112" s="68" t="s">
        <v>861</v>
      </c>
      <c r="G112" s="68" t="s">
        <v>88</v>
      </c>
      <c r="H112" s="77" t="s">
        <v>981</v>
      </c>
      <c r="I112" s="72" t="s">
        <v>861</v>
      </c>
      <c r="J112" s="70">
        <v>95300</v>
      </c>
      <c r="K112" s="70" t="s">
        <v>725</v>
      </c>
      <c r="L112" s="69" t="s">
        <v>982</v>
      </c>
      <c r="M112" s="79" t="s">
        <v>983</v>
      </c>
      <c r="N112" s="75" t="s">
        <v>80</v>
      </c>
      <c r="O112" s="75" t="s">
        <v>984</v>
      </c>
      <c r="P112" s="75" t="s">
        <v>985</v>
      </c>
      <c r="Q112" s="76" t="s">
        <v>986</v>
      </c>
      <c r="R112" s="68" t="s">
        <v>987</v>
      </c>
      <c r="S112" s="68" t="s">
        <v>73</v>
      </c>
      <c r="T112" s="69" t="s">
        <v>971</v>
      </c>
      <c r="U112" s="69" t="s">
        <v>988</v>
      </c>
      <c r="V112" s="68"/>
    </row>
    <row r="113" spans="1:22" ht="15.5" x14ac:dyDescent="0.35">
      <c r="A113" s="68" t="s">
        <v>989</v>
      </c>
      <c r="B113" s="68" t="s">
        <v>721</v>
      </c>
      <c r="C113" s="69" t="s">
        <v>722</v>
      </c>
      <c r="D113" s="68" t="s">
        <v>61</v>
      </c>
      <c r="E113" s="70" t="s">
        <v>723</v>
      </c>
      <c r="F113" s="68" t="s">
        <v>861</v>
      </c>
      <c r="G113" s="68" t="s">
        <v>63</v>
      </c>
      <c r="H113" s="77" t="s">
        <v>981</v>
      </c>
      <c r="I113" s="72" t="s">
        <v>861</v>
      </c>
      <c r="J113" s="70">
        <v>95300</v>
      </c>
      <c r="K113" s="70" t="s">
        <v>725</v>
      </c>
      <c r="L113" s="69" t="s">
        <v>990</v>
      </c>
      <c r="M113" s="79" t="s">
        <v>991</v>
      </c>
      <c r="N113" s="75" t="s">
        <v>80</v>
      </c>
      <c r="O113" s="75" t="s">
        <v>337</v>
      </c>
      <c r="P113" s="75" t="s">
        <v>338</v>
      </c>
      <c r="Q113" s="76" t="s">
        <v>339</v>
      </c>
      <c r="R113" s="68" t="s">
        <v>992</v>
      </c>
      <c r="S113" s="68" t="s">
        <v>73</v>
      </c>
      <c r="T113" s="69" t="s">
        <v>971</v>
      </c>
      <c r="U113" s="69" t="s">
        <v>993</v>
      </c>
      <c r="V113" s="68"/>
    </row>
    <row r="114" spans="1:22" ht="15.5" x14ac:dyDescent="0.35">
      <c r="A114" s="68" t="s">
        <v>994</v>
      </c>
      <c r="B114" s="68" t="s">
        <v>721</v>
      </c>
      <c r="C114" s="69" t="s">
        <v>722</v>
      </c>
      <c r="D114" s="68" t="s">
        <v>87</v>
      </c>
      <c r="E114" s="70" t="s">
        <v>723</v>
      </c>
      <c r="F114" s="68" t="s">
        <v>861</v>
      </c>
      <c r="G114" s="68" t="s">
        <v>88</v>
      </c>
      <c r="H114" s="77" t="s">
        <v>995</v>
      </c>
      <c r="I114" s="72" t="s">
        <v>861</v>
      </c>
      <c r="J114" s="70">
        <v>95300</v>
      </c>
      <c r="K114" s="70" t="s">
        <v>725</v>
      </c>
      <c r="L114" s="69" t="s">
        <v>905</v>
      </c>
      <c r="M114" s="79" t="s">
        <v>996</v>
      </c>
      <c r="N114" s="75" t="s">
        <v>80</v>
      </c>
      <c r="O114" s="75" t="s">
        <v>997</v>
      </c>
      <c r="P114" s="75" t="s">
        <v>206</v>
      </c>
      <c r="Q114" s="76" t="s">
        <v>998</v>
      </c>
      <c r="R114" s="68" t="s">
        <v>999</v>
      </c>
      <c r="S114" s="68"/>
      <c r="T114" s="69"/>
      <c r="U114" s="69" t="s">
        <v>1000</v>
      </c>
      <c r="V114" s="68"/>
    </row>
    <row r="115" spans="1:22" ht="15.5" x14ac:dyDescent="0.35">
      <c r="A115" s="68" t="s">
        <v>1001</v>
      </c>
      <c r="B115" s="68" t="s">
        <v>1002</v>
      </c>
      <c r="C115" s="69" t="s">
        <v>1003</v>
      </c>
      <c r="D115" s="68" t="s">
        <v>61</v>
      </c>
      <c r="E115" s="70" t="s">
        <v>723</v>
      </c>
      <c r="F115" s="68" t="s">
        <v>723</v>
      </c>
      <c r="G115" s="68" t="s">
        <v>63</v>
      </c>
      <c r="H115" s="77" t="s">
        <v>1004</v>
      </c>
      <c r="I115" s="72" t="s">
        <v>723</v>
      </c>
      <c r="J115" s="70">
        <v>95800</v>
      </c>
      <c r="K115" s="70" t="s">
        <v>725</v>
      </c>
      <c r="L115" s="69" t="s">
        <v>1005</v>
      </c>
      <c r="M115" s="79" t="s">
        <v>1006</v>
      </c>
      <c r="N115" s="75" t="s">
        <v>80</v>
      </c>
      <c r="O115" s="75" t="s">
        <v>1007</v>
      </c>
      <c r="P115" s="75" t="s">
        <v>1008</v>
      </c>
      <c r="Q115" s="76" t="s">
        <v>1009</v>
      </c>
      <c r="R115" s="68" t="s">
        <v>1010</v>
      </c>
      <c r="S115" s="68" t="s">
        <v>73</v>
      </c>
      <c r="T115" s="69" t="s">
        <v>1011</v>
      </c>
      <c r="U115" s="69" t="s">
        <v>1012</v>
      </c>
      <c r="V115" s="68"/>
    </row>
    <row r="116" spans="1:22" ht="15.5" x14ac:dyDescent="0.35">
      <c r="A116" s="68" t="s">
        <v>1013</v>
      </c>
      <c r="B116" s="68" t="s">
        <v>1002</v>
      </c>
      <c r="C116" s="69" t="s">
        <v>1003</v>
      </c>
      <c r="D116" s="68" t="s">
        <v>87</v>
      </c>
      <c r="E116" s="70" t="s">
        <v>723</v>
      </c>
      <c r="F116" s="68" t="s">
        <v>723</v>
      </c>
      <c r="G116" s="68" t="s">
        <v>88</v>
      </c>
      <c r="H116" s="71" t="s">
        <v>1004</v>
      </c>
      <c r="I116" s="72" t="s">
        <v>723</v>
      </c>
      <c r="J116" s="70">
        <v>95800</v>
      </c>
      <c r="K116" s="70" t="s">
        <v>725</v>
      </c>
      <c r="L116" s="73" t="s">
        <v>1005</v>
      </c>
      <c r="M116" s="74" t="s">
        <v>1014</v>
      </c>
      <c r="N116" s="75" t="s">
        <v>80</v>
      </c>
      <c r="O116" s="75" t="s">
        <v>1015</v>
      </c>
      <c r="P116" s="75" t="s">
        <v>147</v>
      </c>
      <c r="Q116" s="76" t="s">
        <v>1016</v>
      </c>
      <c r="R116" s="68" t="s">
        <v>1017</v>
      </c>
      <c r="S116" s="68" t="s">
        <v>73</v>
      </c>
      <c r="T116" s="69" t="s">
        <v>1011</v>
      </c>
      <c r="U116" s="69" t="s">
        <v>1018</v>
      </c>
      <c r="V116" s="68"/>
    </row>
    <row r="117" spans="1:22" ht="15.5" x14ac:dyDescent="0.35">
      <c r="A117" s="68" t="s">
        <v>1019</v>
      </c>
      <c r="B117" s="68" t="s">
        <v>1002</v>
      </c>
      <c r="C117" s="69" t="s">
        <v>1003</v>
      </c>
      <c r="D117" s="68" t="s">
        <v>61</v>
      </c>
      <c r="E117" s="70" t="s">
        <v>723</v>
      </c>
      <c r="F117" s="68" t="s">
        <v>723</v>
      </c>
      <c r="G117" s="68" t="s">
        <v>63</v>
      </c>
      <c r="H117" s="77" t="s">
        <v>1020</v>
      </c>
      <c r="I117" s="72" t="s">
        <v>723</v>
      </c>
      <c r="J117" s="70">
        <v>95800</v>
      </c>
      <c r="K117" s="70" t="s">
        <v>1021</v>
      </c>
      <c r="L117" s="69" t="s">
        <v>1022</v>
      </c>
      <c r="M117" s="79" t="s">
        <v>1023</v>
      </c>
      <c r="N117" s="75" t="s">
        <v>114</v>
      </c>
      <c r="O117" s="75" t="s">
        <v>1024</v>
      </c>
      <c r="P117" s="75" t="s">
        <v>933</v>
      </c>
      <c r="Q117" s="76" t="s">
        <v>1025</v>
      </c>
      <c r="R117" s="68" t="s">
        <v>1026</v>
      </c>
      <c r="S117" s="68" t="s">
        <v>73</v>
      </c>
      <c r="T117" s="69" t="s">
        <v>1027</v>
      </c>
      <c r="U117" s="69" t="s">
        <v>1028</v>
      </c>
      <c r="V117" s="68"/>
    </row>
    <row r="118" spans="1:22" ht="15.5" x14ac:dyDescent="0.35">
      <c r="A118" s="68" t="s">
        <v>1029</v>
      </c>
      <c r="B118" s="68" t="s">
        <v>1002</v>
      </c>
      <c r="C118" s="69" t="s">
        <v>1003</v>
      </c>
      <c r="D118" s="68" t="s">
        <v>87</v>
      </c>
      <c r="E118" s="70" t="s">
        <v>723</v>
      </c>
      <c r="F118" s="68" t="s">
        <v>723</v>
      </c>
      <c r="G118" s="68" t="s">
        <v>88</v>
      </c>
      <c r="H118" s="77" t="s">
        <v>1020</v>
      </c>
      <c r="I118" s="72" t="s">
        <v>723</v>
      </c>
      <c r="J118" s="70">
        <v>95800</v>
      </c>
      <c r="K118" s="70" t="s">
        <v>1021</v>
      </c>
      <c r="L118" s="69" t="s">
        <v>1030</v>
      </c>
      <c r="M118" s="79" t="s">
        <v>1031</v>
      </c>
      <c r="N118" s="75" t="s">
        <v>80</v>
      </c>
      <c r="O118" s="75" t="s">
        <v>1032</v>
      </c>
      <c r="P118" s="75" t="s">
        <v>1033</v>
      </c>
      <c r="Q118" s="76" t="s">
        <v>1034</v>
      </c>
      <c r="R118" s="68" t="s">
        <v>1035</v>
      </c>
      <c r="S118" s="68" t="s">
        <v>73</v>
      </c>
      <c r="T118" s="69" t="s">
        <v>1027</v>
      </c>
      <c r="U118" s="69" t="s">
        <v>1036</v>
      </c>
      <c r="V118" s="68"/>
    </row>
    <row r="119" spans="1:22" ht="15.5" x14ac:dyDescent="0.35">
      <c r="A119" s="68" t="s">
        <v>1037</v>
      </c>
      <c r="B119" s="68" t="s">
        <v>1002</v>
      </c>
      <c r="C119" s="69" t="s">
        <v>1003</v>
      </c>
      <c r="D119" s="68" t="s">
        <v>87</v>
      </c>
      <c r="E119" s="70" t="s">
        <v>723</v>
      </c>
      <c r="F119" s="68" t="s">
        <v>723</v>
      </c>
      <c r="G119" s="68" t="s">
        <v>88</v>
      </c>
      <c r="H119" s="71" t="s">
        <v>1038</v>
      </c>
      <c r="I119" s="72" t="s">
        <v>723</v>
      </c>
      <c r="J119" s="70">
        <v>95800</v>
      </c>
      <c r="K119" s="70" t="s">
        <v>725</v>
      </c>
      <c r="L119" s="73" t="s">
        <v>1039</v>
      </c>
      <c r="M119" s="74" t="s">
        <v>1040</v>
      </c>
      <c r="N119" s="75" t="s">
        <v>80</v>
      </c>
      <c r="O119" s="75" t="s">
        <v>1041</v>
      </c>
      <c r="P119" s="75" t="s">
        <v>512</v>
      </c>
      <c r="Q119" s="76" t="s">
        <v>1042</v>
      </c>
      <c r="R119" s="68" t="s">
        <v>1043</v>
      </c>
      <c r="S119" s="68" t="s">
        <v>73</v>
      </c>
      <c r="T119" s="69" t="s">
        <v>1011</v>
      </c>
      <c r="U119" s="69" t="s">
        <v>1044</v>
      </c>
      <c r="V119" s="68"/>
    </row>
    <row r="120" spans="1:22" ht="15.5" x14ac:dyDescent="0.35">
      <c r="A120" s="68" t="s">
        <v>1045</v>
      </c>
      <c r="B120" s="68" t="s">
        <v>1002</v>
      </c>
      <c r="C120" s="69" t="s">
        <v>1003</v>
      </c>
      <c r="D120" s="68" t="s">
        <v>61</v>
      </c>
      <c r="E120" s="70" t="s">
        <v>723</v>
      </c>
      <c r="F120" s="68" t="s">
        <v>723</v>
      </c>
      <c r="G120" s="68" t="s">
        <v>63</v>
      </c>
      <c r="H120" s="71" t="s">
        <v>1038</v>
      </c>
      <c r="I120" s="72" t="s">
        <v>723</v>
      </c>
      <c r="J120" s="70">
        <v>95800</v>
      </c>
      <c r="K120" s="70" t="s">
        <v>725</v>
      </c>
      <c r="L120" s="73" t="s">
        <v>1046</v>
      </c>
      <c r="M120" s="74" t="s">
        <v>1047</v>
      </c>
      <c r="N120" s="75" t="s">
        <v>80</v>
      </c>
      <c r="O120" s="75" t="s">
        <v>1048</v>
      </c>
      <c r="P120" s="75" t="s">
        <v>1049</v>
      </c>
      <c r="Q120" s="76" t="s">
        <v>1050</v>
      </c>
      <c r="R120" s="68" t="s">
        <v>1051</v>
      </c>
      <c r="S120" s="68" t="s">
        <v>73</v>
      </c>
      <c r="T120" s="69" t="s">
        <v>1011</v>
      </c>
      <c r="U120" s="69" t="s">
        <v>1052</v>
      </c>
      <c r="V120" s="68"/>
    </row>
    <row r="121" spans="1:22" ht="15.5" x14ac:dyDescent="0.35">
      <c r="A121" s="68" t="s">
        <v>1053</v>
      </c>
      <c r="B121" s="68" t="s">
        <v>1002</v>
      </c>
      <c r="C121" s="69" t="s">
        <v>1003</v>
      </c>
      <c r="D121" s="68" t="s">
        <v>61</v>
      </c>
      <c r="E121" s="70" t="s">
        <v>723</v>
      </c>
      <c r="F121" s="68" t="s">
        <v>723</v>
      </c>
      <c r="G121" s="68" t="s">
        <v>63</v>
      </c>
      <c r="H121" s="77" t="s">
        <v>1054</v>
      </c>
      <c r="I121" s="72" t="s">
        <v>723</v>
      </c>
      <c r="J121" s="70">
        <v>95800</v>
      </c>
      <c r="K121" s="70" t="s">
        <v>1021</v>
      </c>
      <c r="L121" s="69" t="s">
        <v>1055</v>
      </c>
      <c r="M121" s="79" t="s">
        <v>1056</v>
      </c>
      <c r="N121" s="75" t="s">
        <v>80</v>
      </c>
      <c r="O121" s="75" t="s">
        <v>1057</v>
      </c>
      <c r="P121" s="75" t="s">
        <v>1058</v>
      </c>
      <c r="Q121" s="76" t="s">
        <v>1059</v>
      </c>
      <c r="R121" s="68" t="s">
        <v>1060</v>
      </c>
      <c r="S121" s="68"/>
      <c r="T121" s="69"/>
      <c r="U121" s="69" t="s">
        <v>1061</v>
      </c>
      <c r="V121" s="68"/>
    </row>
    <row r="122" spans="1:22" ht="15.5" x14ac:dyDescent="0.35">
      <c r="A122" s="68" t="s">
        <v>1062</v>
      </c>
      <c r="B122" s="68" t="s">
        <v>1002</v>
      </c>
      <c r="C122" s="69" t="s">
        <v>1003</v>
      </c>
      <c r="D122" s="68" t="s">
        <v>87</v>
      </c>
      <c r="E122" s="70" t="s">
        <v>723</v>
      </c>
      <c r="F122" s="68" t="s">
        <v>723</v>
      </c>
      <c r="G122" s="68" t="s">
        <v>88</v>
      </c>
      <c r="H122" s="77" t="s">
        <v>1054</v>
      </c>
      <c r="I122" s="72" t="s">
        <v>723</v>
      </c>
      <c r="J122" s="70">
        <v>95800</v>
      </c>
      <c r="K122" s="70" t="s">
        <v>1021</v>
      </c>
      <c r="L122" s="69" t="s">
        <v>1055</v>
      </c>
      <c r="M122" s="74" t="s">
        <v>1063</v>
      </c>
      <c r="N122" s="75" t="s">
        <v>80</v>
      </c>
      <c r="O122" s="75" t="s">
        <v>1064</v>
      </c>
      <c r="P122" s="75" t="s">
        <v>645</v>
      </c>
      <c r="Q122" s="76" t="s">
        <v>1065</v>
      </c>
      <c r="R122" s="68" t="s">
        <v>1066</v>
      </c>
      <c r="S122" s="68"/>
      <c r="T122" s="69"/>
      <c r="U122" s="69" t="s">
        <v>1067</v>
      </c>
      <c r="V122" s="68"/>
    </row>
    <row r="123" spans="1:22" ht="15.5" x14ac:dyDescent="0.35">
      <c r="A123" s="68" t="s">
        <v>1068</v>
      </c>
      <c r="B123" s="68" t="s">
        <v>1002</v>
      </c>
      <c r="C123" s="69" t="s">
        <v>1003</v>
      </c>
      <c r="D123" s="68" t="s">
        <v>87</v>
      </c>
      <c r="E123" s="70" t="s">
        <v>723</v>
      </c>
      <c r="F123" s="68" t="s">
        <v>723</v>
      </c>
      <c r="G123" s="68" t="s">
        <v>88</v>
      </c>
      <c r="H123" s="77" t="s">
        <v>1069</v>
      </c>
      <c r="I123" s="72" t="s">
        <v>723</v>
      </c>
      <c r="J123" s="70">
        <v>95800</v>
      </c>
      <c r="K123" s="70" t="s">
        <v>1021</v>
      </c>
      <c r="L123" s="69" t="s">
        <v>1070</v>
      </c>
      <c r="M123" s="79" t="s">
        <v>1071</v>
      </c>
      <c r="N123" s="75" t="s">
        <v>80</v>
      </c>
      <c r="O123" s="75" t="s">
        <v>1072</v>
      </c>
      <c r="P123" s="75" t="s">
        <v>1073</v>
      </c>
      <c r="Q123" s="76" t="s">
        <v>1074</v>
      </c>
      <c r="R123" s="68" t="s">
        <v>1075</v>
      </c>
      <c r="S123" s="68"/>
      <c r="T123" s="69"/>
      <c r="U123" s="69" t="s">
        <v>1076</v>
      </c>
      <c r="V123" s="68"/>
    </row>
    <row r="124" spans="1:22" ht="15.5" x14ac:dyDescent="0.35">
      <c r="A124" s="68" t="s">
        <v>1077</v>
      </c>
      <c r="B124" s="68" t="s">
        <v>1002</v>
      </c>
      <c r="C124" s="69" t="s">
        <v>1003</v>
      </c>
      <c r="D124" s="68" t="s">
        <v>61</v>
      </c>
      <c r="E124" s="70" t="s">
        <v>723</v>
      </c>
      <c r="F124" s="68" t="s">
        <v>723</v>
      </c>
      <c r="G124" s="68" t="s">
        <v>63</v>
      </c>
      <c r="H124" s="77" t="s">
        <v>1069</v>
      </c>
      <c r="I124" s="72" t="s">
        <v>723</v>
      </c>
      <c r="J124" s="70">
        <v>95800</v>
      </c>
      <c r="K124" s="70" t="s">
        <v>1021</v>
      </c>
      <c r="L124" s="69" t="s">
        <v>1078</v>
      </c>
      <c r="M124" s="79" t="s">
        <v>1079</v>
      </c>
      <c r="N124" s="75" t="s">
        <v>80</v>
      </c>
      <c r="O124" s="75" t="s">
        <v>1080</v>
      </c>
      <c r="P124" s="75" t="s">
        <v>1081</v>
      </c>
      <c r="Q124" s="76" t="s">
        <v>1082</v>
      </c>
      <c r="R124" s="68" t="s">
        <v>1083</v>
      </c>
      <c r="S124" s="68"/>
      <c r="T124" s="69"/>
      <c r="U124" s="69" t="s">
        <v>1084</v>
      </c>
      <c r="V124" s="68"/>
    </row>
    <row r="125" spans="1:22" ht="15.5" x14ac:dyDescent="0.35">
      <c r="A125" s="68" t="s">
        <v>1085</v>
      </c>
      <c r="B125" s="68" t="s">
        <v>1002</v>
      </c>
      <c r="C125" s="69" t="s">
        <v>1003</v>
      </c>
      <c r="D125" s="68" t="s">
        <v>87</v>
      </c>
      <c r="E125" s="70" t="s">
        <v>723</v>
      </c>
      <c r="F125" s="68" t="s">
        <v>723</v>
      </c>
      <c r="G125" s="68" t="s">
        <v>88</v>
      </c>
      <c r="H125" s="71" t="s">
        <v>1086</v>
      </c>
      <c r="I125" s="72" t="s">
        <v>723</v>
      </c>
      <c r="J125" s="70">
        <v>95800</v>
      </c>
      <c r="K125" s="70" t="s">
        <v>1021</v>
      </c>
      <c r="L125" s="73" t="s">
        <v>1087</v>
      </c>
      <c r="M125" s="74" t="s">
        <v>1088</v>
      </c>
      <c r="N125" s="75" t="s">
        <v>80</v>
      </c>
      <c r="O125" s="75" t="s">
        <v>933</v>
      </c>
      <c r="P125" s="75" t="s">
        <v>1089</v>
      </c>
      <c r="Q125" s="76" t="s">
        <v>1090</v>
      </c>
      <c r="R125" s="68" t="s">
        <v>1091</v>
      </c>
      <c r="S125" s="68" t="s">
        <v>73</v>
      </c>
      <c r="T125" s="69" t="s">
        <v>1027</v>
      </c>
      <c r="U125" s="69" t="s">
        <v>1092</v>
      </c>
      <c r="V125" s="68"/>
    </row>
    <row r="126" spans="1:22" ht="15.5" x14ac:dyDescent="0.35">
      <c r="A126" s="68" t="s">
        <v>1093</v>
      </c>
      <c r="B126" s="68" t="s">
        <v>1002</v>
      </c>
      <c r="C126" s="69" t="s">
        <v>1003</v>
      </c>
      <c r="D126" s="68" t="s">
        <v>61</v>
      </c>
      <c r="E126" s="70" t="s">
        <v>723</v>
      </c>
      <c r="F126" s="68" t="s">
        <v>723</v>
      </c>
      <c r="G126" s="68" t="s">
        <v>63</v>
      </c>
      <c r="H126" s="77" t="s">
        <v>1086</v>
      </c>
      <c r="I126" s="72" t="s">
        <v>723</v>
      </c>
      <c r="J126" s="70">
        <v>95800</v>
      </c>
      <c r="K126" s="70" t="s">
        <v>1021</v>
      </c>
      <c r="L126" s="69" t="s">
        <v>1087</v>
      </c>
      <c r="M126" s="79" t="s">
        <v>1094</v>
      </c>
      <c r="N126" s="75" t="s">
        <v>80</v>
      </c>
      <c r="O126" s="75" t="s">
        <v>1095</v>
      </c>
      <c r="P126" s="75" t="s">
        <v>1096</v>
      </c>
      <c r="Q126" s="76" t="s">
        <v>1097</v>
      </c>
      <c r="R126" s="68" t="s">
        <v>1098</v>
      </c>
      <c r="S126" s="68" t="s">
        <v>73</v>
      </c>
      <c r="T126" s="69" t="s">
        <v>1027</v>
      </c>
      <c r="U126" s="69" t="s">
        <v>1099</v>
      </c>
      <c r="V126" s="68"/>
    </row>
    <row r="127" spans="1:22" ht="15.5" x14ac:dyDescent="0.35">
      <c r="A127" s="68" t="s">
        <v>1100</v>
      </c>
      <c r="B127" s="68" t="s">
        <v>1002</v>
      </c>
      <c r="C127" s="69" t="s">
        <v>1003</v>
      </c>
      <c r="D127" s="68" t="s">
        <v>61</v>
      </c>
      <c r="E127" s="70" t="s">
        <v>723</v>
      </c>
      <c r="F127" s="68" t="s">
        <v>723</v>
      </c>
      <c r="G127" s="68" t="s">
        <v>63</v>
      </c>
      <c r="H127" s="71" t="s">
        <v>1101</v>
      </c>
      <c r="I127" s="72" t="s">
        <v>723</v>
      </c>
      <c r="J127" s="70">
        <v>95800</v>
      </c>
      <c r="K127" s="70" t="s">
        <v>1021</v>
      </c>
      <c r="L127" s="73" t="s">
        <v>1102</v>
      </c>
      <c r="M127" s="74" t="s">
        <v>1103</v>
      </c>
      <c r="N127" s="75" t="s">
        <v>80</v>
      </c>
      <c r="O127" s="75" t="s">
        <v>1104</v>
      </c>
      <c r="P127" s="75" t="s">
        <v>1105</v>
      </c>
      <c r="Q127" s="76" t="s">
        <v>1106</v>
      </c>
      <c r="R127" s="68" t="s">
        <v>1107</v>
      </c>
      <c r="S127" s="68"/>
      <c r="T127" s="69"/>
      <c r="U127" s="69" t="s">
        <v>1108</v>
      </c>
      <c r="V127" s="68"/>
    </row>
    <row r="128" spans="1:22" ht="15.5" x14ac:dyDescent="0.35">
      <c r="A128" s="68" t="s">
        <v>1109</v>
      </c>
      <c r="B128" s="68" t="s">
        <v>1002</v>
      </c>
      <c r="C128" s="69" t="s">
        <v>1003</v>
      </c>
      <c r="D128" s="68" t="s">
        <v>87</v>
      </c>
      <c r="E128" s="70" t="s">
        <v>723</v>
      </c>
      <c r="F128" s="68" t="s">
        <v>723</v>
      </c>
      <c r="G128" s="68" t="s">
        <v>88</v>
      </c>
      <c r="H128" s="77" t="s">
        <v>1101</v>
      </c>
      <c r="I128" s="72" t="s">
        <v>723</v>
      </c>
      <c r="J128" s="70">
        <v>95800</v>
      </c>
      <c r="K128" s="70" t="s">
        <v>1021</v>
      </c>
      <c r="L128" s="69" t="s">
        <v>1102</v>
      </c>
      <c r="M128" s="79" t="s">
        <v>1110</v>
      </c>
      <c r="N128" s="75" t="s">
        <v>80</v>
      </c>
      <c r="O128" s="75" t="s">
        <v>1111</v>
      </c>
      <c r="P128" s="75" t="s">
        <v>1112</v>
      </c>
      <c r="Q128" s="76" t="s">
        <v>1113</v>
      </c>
      <c r="R128" s="68" t="s">
        <v>1114</v>
      </c>
      <c r="S128" s="68"/>
      <c r="T128" s="69"/>
      <c r="U128" s="69" t="s">
        <v>1115</v>
      </c>
      <c r="V128" s="68"/>
    </row>
    <row r="129" spans="1:22" ht="15.5" x14ac:dyDescent="0.35">
      <c r="A129" s="68" t="s">
        <v>1116</v>
      </c>
      <c r="B129" s="68" t="s">
        <v>1002</v>
      </c>
      <c r="C129" s="69" t="s">
        <v>1003</v>
      </c>
      <c r="D129" s="68" t="s">
        <v>87</v>
      </c>
      <c r="E129" s="70" t="s">
        <v>723</v>
      </c>
      <c r="F129" s="68" t="s">
        <v>723</v>
      </c>
      <c r="G129" s="68" t="s">
        <v>88</v>
      </c>
      <c r="H129" s="71" t="s">
        <v>1117</v>
      </c>
      <c r="I129" s="72" t="s">
        <v>723</v>
      </c>
      <c r="J129" s="70">
        <v>95800</v>
      </c>
      <c r="K129" s="70" t="s">
        <v>1021</v>
      </c>
      <c r="L129" s="73" t="s">
        <v>1118</v>
      </c>
      <c r="M129" s="74" t="s">
        <v>1119</v>
      </c>
      <c r="N129" s="75" t="s">
        <v>80</v>
      </c>
      <c r="O129" s="75" t="s">
        <v>1120</v>
      </c>
      <c r="P129" s="75" t="s">
        <v>1121</v>
      </c>
      <c r="Q129" s="76" t="s">
        <v>1122</v>
      </c>
      <c r="R129" s="68" t="s">
        <v>1123</v>
      </c>
      <c r="S129" s="68"/>
      <c r="T129" s="69"/>
      <c r="U129" s="69" t="s">
        <v>1124</v>
      </c>
      <c r="V129" s="68" t="s">
        <v>57</v>
      </c>
    </row>
    <row r="130" spans="1:22" ht="15.5" x14ac:dyDescent="0.35">
      <c r="A130" s="68" t="s">
        <v>1125</v>
      </c>
      <c r="B130" s="68" t="s">
        <v>1002</v>
      </c>
      <c r="C130" s="69" t="s">
        <v>1003</v>
      </c>
      <c r="D130" s="68" t="s">
        <v>61</v>
      </c>
      <c r="E130" s="70" t="s">
        <v>723</v>
      </c>
      <c r="F130" s="68" t="s">
        <v>723</v>
      </c>
      <c r="G130" s="68" t="s">
        <v>63</v>
      </c>
      <c r="H130" s="77" t="s">
        <v>1117</v>
      </c>
      <c r="I130" s="72" t="s">
        <v>723</v>
      </c>
      <c r="J130" s="70">
        <v>95800</v>
      </c>
      <c r="K130" s="70" t="s">
        <v>1021</v>
      </c>
      <c r="L130" s="69" t="s">
        <v>1126</v>
      </c>
      <c r="M130" s="79" t="s">
        <v>1127</v>
      </c>
      <c r="N130" s="75" t="s">
        <v>114</v>
      </c>
      <c r="O130" s="75" t="s">
        <v>1128</v>
      </c>
      <c r="P130" s="75" t="s">
        <v>451</v>
      </c>
      <c r="Q130" s="76" t="s">
        <v>1129</v>
      </c>
      <c r="R130" s="68" t="s">
        <v>1130</v>
      </c>
      <c r="S130" s="68"/>
      <c r="T130" s="69"/>
      <c r="U130" s="69" t="s">
        <v>1131</v>
      </c>
      <c r="V130" s="68"/>
    </row>
    <row r="131" spans="1:22" ht="15.5" x14ac:dyDescent="0.35">
      <c r="A131" s="68" t="s">
        <v>1132</v>
      </c>
      <c r="B131" s="68" t="s">
        <v>1002</v>
      </c>
      <c r="C131" s="69" t="s">
        <v>1003</v>
      </c>
      <c r="D131" s="68" t="s">
        <v>87</v>
      </c>
      <c r="E131" s="70" t="s">
        <v>723</v>
      </c>
      <c r="F131" s="68" t="s">
        <v>723</v>
      </c>
      <c r="G131" s="68" t="s">
        <v>88</v>
      </c>
      <c r="H131" s="77" t="s">
        <v>1133</v>
      </c>
      <c r="I131" s="72" t="s">
        <v>723</v>
      </c>
      <c r="J131" s="70">
        <v>95800</v>
      </c>
      <c r="K131" s="70">
        <v>951270</v>
      </c>
      <c r="L131" s="73" t="s">
        <v>1134</v>
      </c>
      <c r="M131" s="74" t="s">
        <v>1135</v>
      </c>
      <c r="N131" s="75" t="s">
        <v>114</v>
      </c>
      <c r="O131" s="75" t="s">
        <v>1136</v>
      </c>
      <c r="P131" s="75" t="s">
        <v>899</v>
      </c>
      <c r="Q131" s="76" t="s">
        <v>1137</v>
      </c>
      <c r="R131" s="68" t="s">
        <v>1138</v>
      </c>
      <c r="S131" s="68"/>
      <c r="T131" s="69"/>
      <c r="U131" s="69" t="s">
        <v>1139</v>
      </c>
      <c r="V131" s="68"/>
    </row>
    <row r="132" spans="1:22" ht="15.5" x14ac:dyDescent="0.35">
      <c r="A132" s="68" t="s">
        <v>1140</v>
      </c>
      <c r="B132" s="68" t="s">
        <v>1002</v>
      </c>
      <c r="C132" s="69" t="s">
        <v>1003</v>
      </c>
      <c r="D132" s="68" t="s">
        <v>61</v>
      </c>
      <c r="E132" s="70" t="s">
        <v>723</v>
      </c>
      <c r="F132" s="68" t="s">
        <v>723</v>
      </c>
      <c r="G132" s="68" t="s">
        <v>63</v>
      </c>
      <c r="H132" s="77" t="s">
        <v>1133</v>
      </c>
      <c r="I132" s="72" t="s">
        <v>723</v>
      </c>
      <c r="J132" s="70">
        <v>95800</v>
      </c>
      <c r="K132" s="70">
        <v>951270</v>
      </c>
      <c r="L132" s="73" t="s">
        <v>1141</v>
      </c>
      <c r="M132" s="74" t="s">
        <v>1142</v>
      </c>
      <c r="N132" s="75" t="s">
        <v>80</v>
      </c>
      <c r="O132" s="75" t="s">
        <v>1143</v>
      </c>
      <c r="P132" s="75" t="s">
        <v>645</v>
      </c>
      <c r="Q132" s="76" t="s">
        <v>1144</v>
      </c>
      <c r="R132" s="68" t="s">
        <v>1145</v>
      </c>
      <c r="S132" s="68"/>
      <c r="T132" s="69"/>
      <c r="U132" s="69" t="s">
        <v>1146</v>
      </c>
      <c r="V132" s="68"/>
    </row>
    <row r="133" spans="1:22" ht="15.5" x14ac:dyDescent="0.35">
      <c r="A133" s="68" t="s">
        <v>1147</v>
      </c>
      <c r="B133" s="68" t="s">
        <v>1002</v>
      </c>
      <c r="C133" s="69" t="s">
        <v>1003</v>
      </c>
      <c r="D133" s="68" t="s">
        <v>87</v>
      </c>
      <c r="E133" s="70" t="s">
        <v>723</v>
      </c>
      <c r="F133" s="68" t="s">
        <v>723</v>
      </c>
      <c r="G133" s="68" t="s">
        <v>88</v>
      </c>
      <c r="H133" s="77" t="s">
        <v>1148</v>
      </c>
      <c r="I133" s="72" t="s">
        <v>723</v>
      </c>
      <c r="J133" s="70">
        <v>95800</v>
      </c>
      <c r="K133" s="70" t="s">
        <v>1021</v>
      </c>
      <c r="L133" s="69" t="s">
        <v>1149</v>
      </c>
      <c r="M133" s="79" t="s">
        <v>1150</v>
      </c>
      <c r="N133" s="75" t="s">
        <v>80</v>
      </c>
      <c r="O133" s="75" t="s">
        <v>1151</v>
      </c>
      <c r="P133" s="75" t="s">
        <v>275</v>
      </c>
      <c r="Q133" s="76" t="s">
        <v>1152</v>
      </c>
      <c r="R133" s="68" t="s">
        <v>1153</v>
      </c>
      <c r="S133" s="68"/>
      <c r="T133" s="69"/>
      <c r="U133" s="69" t="s">
        <v>1154</v>
      </c>
      <c r="V133" s="68"/>
    </row>
    <row r="134" spans="1:22" ht="15.5" x14ac:dyDescent="0.35">
      <c r="A134" s="68" t="s">
        <v>1155</v>
      </c>
      <c r="B134" s="68" t="s">
        <v>1002</v>
      </c>
      <c r="C134" s="69" t="s">
        <v>1003</v>
      </c>
      <c r="D134" s="68" t="s">
        <v>61</v>
      </c>
      <c r="E134" s="70" t="s">
        <v>723</v>
      </c>
      <c r="F134" s="68" t="s">
        <v>723</v>
      </c>
      <c r="G134" s="68" t="s">
        <v>63</v>
      </c>
      <c r="H134" s="77" t="s">
        <v>1148</v>
      </c>
      <c r="I134" s="72" t="s">
        <v>723</v>
      </c>
      <c r="J134" s="70">
        <v>95800</v>
      </c>
      <c r="K134" s="70" t="s">
        <v>1021</v>
      </c>
      <c r="L134" s="69" t="s">
        <v>1156</v>
      </c>
      <c r="M134" s="79" t="s">
        <v>1157</v>
      </c>
      <c r="N134" s="75" t="s">
        <v>80</v>
      </c>
      <c r="O134" s="75" t="s">
        <v>1158</v>
      </c>
      <c r="P134" s="75" t="s">
        <v>1159</v>
      </c>
      <c r="Q134" s="76" t="s">
        <v>1160</v>
      </c>
      <c r="R134" s="68" t="s">
        <v>1161</v>
      </c>
      <c r="S134" s="68"/>
      <c r="T134" s="69"/>
      <c r="U134" s="69" t="s">
        <v>1162</v>
      </c>
      <c r="V134" s="68"/>
    </row>
    <row r="135" spans="1:22" ht="15.5" x14ac:dyDescent="0.35">
      <c r="A135" s="68" t="s">
        <v>1163</v>
      </c>
      <c r="B135" s="68" t="s">
        <v>1002</v>
      </c>
      <c r="C135" s="69" t="s">
        <v>1003</v>
      </c>
      <c r="D135" s="68" t="s">
        <v>61</v>
      </c>
      <c r="E135" s="70" t="s">
        <v>723</v>
      </c>
      <c r="F135" s="68" t="s">
        <v>723</v>
      </c>
      <c r="G135" s="68" t="s">
        <v>63</v>
      </c>
      <c r="H135" s="77" t="s">
        <v>1164</v>
      </c>
      <c r="I135" s="72" t="s">
        <v>723</v>
      </c>
      <c r="J135" s="70">
        <v>95800</v>
      </c>
      <c r="K135" s="70" t="s">
        <v>1021</v>
      </c>
      <c r="L135" s="69" t="s">
        <v>1165</v>
      </c>
      <c r="M135" s="79" t="s">
        <v>1166</v>
      </c>
      <c r="N135" s="75" t="s">
        <v>80</v>
      </c>
      <c r="O135" s="75" t="s">
        <v>1167</v>
      </c>
      <c r="P135" s="75" t="s">
        <v>1168</v>
      </c>
      <c r="Q135" s="76" t="s">
        <v>1169</v>
      </c>
      <c r="R135" s="68" t="s">
        <v>1170</v>
      </c>
      <c r="S135" s="68" t="s">
        <v>73</v>
      </c>
      <c r="T135" s="69" t="s">
        <v>1027</v>
      </c>
      <c r="U135" s="69" t="s">
        <v>1171</v>
      </c>
      <c r="V135" s="68"/>
    </row>
    <row r="136" spans="1:22" ht="15.5" x14ac:dyDescent="0.35">
      <c r="A136" s="68" t="s">
        <v>1172</v>
      </c>
      <c r="B136" s="68" t="s">
        <v>1002</v>
      </c>
      <c r="C136" s="69" t="s">
        <v>1003</v>
      </c>
      <c r="D136" s="68" t="s">
        <v>87</v>
      </c>
      <c r="E136" s="70" t="s">
        <v>723</v>
      </c>
      <c r="F136" s="68" t="s">
        <v>723</v>
      </c>
      <c r="G136" s="68" t="s">
        <v>88</v>
      </c>
      <c r="H136" s="77" t="s">
        <v>1164</v>
      </c>
      <c r="I136" s="72" t="s">
        <v>723</v>
      </c>
      <c r="J136" s="70">
        <v>95800</v>
      </c>
      <c r="K136" s="70" t="s">
        <v>1021</v>
      </c>
      <c r="L136" s="69" t="s">
        <v>1173</v>
      </c>
      <c r="M136" s="79" t="s">
        <v>1174</v>
      </c>
      <c r="N136" s="75" t="s">
        <v>80</v>
      </c>
      <c r="O136" s="75" t="s">
        <v>1175</v>
      </c>
      <c r="P136" s="75" t="s">
        <v>959</v>
      </c>
      <c r="Q136" s="76" t="s">
        <v>1176</v>
      </c>
      <c r="R136" s="68" t="s">
        <v>1177</v>
      </c>
      <c r="S136" s="68" t="s">
        <v>73</v>
      </c>
      <c r="T136" s="69" t="s">
        <v>1027</v>
      </c>
      <c r="U136" s="69" t="s">
        <v>1178</v>
      </c>
      <c r="V136" s="68" t="s">
        <v>57</v>
      </c>
    </row>
    <row r="137" spans="1:22" ht="15.5" x14ac:dyDescent="0.35">
      <c r="A137" s="68" t="s">
        <v>1179</v>
      </c>
      <c r="B137" s="68" t="s">
        <v>1002</v>
      </c>
      <c r="C137" s="69" t="s">
        <v>1003</v>
      </c>
      <c r="D137" s="68" t="s">
        <v>87</v>
      </c>
      <c r="E137" s="70" t="s">
        <v>723</v>
      </c>
      <c r="F137" s="68" t="s">
        <v>723</v>
      </c>
      <c r="G137" s="68" t="s">
        <v>88</v>
      </c>
      <c r="H137" s="77" t="s">
        <v>1180</v>
      </c>
      <c r="I137" s="72" t="s">
        <v>723</v>
      </c>
      <c r="J137" s="70">
        <v>95800</v>
      </c>
      <c r="K137" s="70" t="s">
        <v>1021</v>
      </c>
      <c r="L137" s="69" t="s">
        <v>1181</v>
      </c>
      <c r="M137" s="79" t="s">
        <v>1182</v>
      </c>
      <c r="N137" s="75" t="s">
        <v>80</v>
      </c>
      <c r="O137" s="75" t="s">
        <v>1183</v>
      </c>
      <c r="P137" s="75" t="s">
        <v>1184</v>
      </c>
      <c r="Q137" s="76" t="s">
        <v>1185</v>
      </c>
      <c r="R137" s="68" t="s">
        <v>1186</v>
      </c>
      <c r="S137" s="68"/>
      <c r="T137" s="69"/>
      <c r="U137" s="69" t="s">
        <v>1187</v>
      </c>
      <c r="V137" s="68" t="s">
        <v>57</v>
      </c>
    </row>
    <row r="138" spans="1:22" ht="15.5" x14ac:dyDescent="0.35">
      <c r="A138" s="68" t="s">
        <v>1188</v>
      </c>
      <c r="B138" s="68" t="s">
        <v>1002</v>
      </c>
      <c r="C138" s="69" t="s">
        <v>1003</v>
      </c>
      <c r="D138" s="68" t="s">
        <v>61</v>
      </c>
      <c r="E138" s="70" t="s">
        <v>723</v>
      </c>
      <c r="F138" s="68" t="s">
        <v>723</v>
      </c>
      <c r="G138" s="68" t="s">
        <v>63</v>
      </c>
      <c r="H138" s="77" t="s">
        <v>1180</v>
      </c>
      <c r="I138" s="72" t="s">
        <v>723</v>
      </c>
      <c r="J138" s="70">
        <v>95800</v>
      </c>
      <c r="K138" s="70" t="s">
        <v>1021</v>
      </c>
      <c r="L138" s="69" t="s">
        <v>1189</v>
      </c>
      <c r="M138" s="79" t="s">
        <v>1190</v>
      </c>
      <c r="N138" s="75" t="s">
        <v>80</v>
      </c>
      <c r="O138" s="75" t="s">
        <v>1191</v>
      </c>
      <c r="P138" s="75" t="s">
        <v>1192</v>
      </c>
      <c r="Q138" s="76" t="s">
        <v>1193</v>
      </c>
      <c r="R138" s="68" t="s">
        <v>1194</v>
      </c>
      <c r="S138" s="68"/>
      <c r="T138" s="69"/>
      <c r="U138" s="69" t="s">
        <v>1195</v>
      </c>
      <c r="V138" s="68"/>
    </row>
    <row r="139" spans="1:22" ht="15.5" x14ac:dyDescent="0.35">
      <c r="A139" s="68" t="s">
        <v>1196</v>
      </c>
      <c r="B139" s="68" t="s">
        <v>1002</v>
      </c>
      <c r="C139" s="69" t="s">
        <v>1003</v>
      </c>
      <c r="D139" s="68" t="s">
        <v>61</v>
      </c>
      <c r="E139" s="70" t="s">
        <v>723</v>
      </c>
      <c r="F139" s="68" t="s">
        <v>723</v>
      </c>
      <c r="G139" s="68" t="s">
        <v>63</v>
      </c>
      <c r="H139" s="77" t="s">
        <v>1197</v>
      </c>
      <c r="I139" s="72" t="s">
        <v>723</v>
      </c>
      <c r="J139" s="70">
        <v>95800</v>
      </c>
      <c r="K139" s="70" t="s">
        <v>1021</v>
      </c>
      <c r="L139" s="69" t="s">
        <v>1198</v>
      </c>
      <c r="M139" s="79" t="s">
        <v>1199</v>
      </c>
      <c r="N139" s="75" t="s">
        <v>80</v>
      </c>
      <c r="O139" s="75" t="s">
        <v>1200</v>
      </c>
      <c r="P139" s="75" t="s">
        <v>1089</v>
      </c>
      <c r="Q139" s="76" t="s">
        <v>1201</v>
      </c>
      <c r="R139" s="68" t="s">
        <v>1202</v>
      </c>
      <c r="S139" s="68" t="s">
        <v>73</v>
      </c>
      <c r="T139" s="69" t="s">
        <v>1011</v>
      </c>
      <c r="U139" s="69" t="s">
        <v>1203</v>
      </c>
      <c r="V139" s="68"/>
    </row>
    <row r="140" spans="1:22" ht="15.5" x14ac:dyDescent="0.35">
      <c r="A140" s="68" t="s">
        <v>1204</v>
      </c>
      <c r="B140" s="68" t="s">
        <v>1002</v>
      </c>
      <c r="C140" s="69" t="s">
        <v>1003</v>
      </c>
      <c r="D140" s="68" t="s">
        <v>87</v>
      </c>
      <c r="E140" s="70" t="s">
        <v>723</v>
      </c>
      <c r="F140" s="68" t="s">
        <v>723</v>
      </c>
      <c r="G140" s="68" t="s">
        <v>88</v>
      </c>
      <c r="H140" s="77" t="s">
        <v>1197</v>
      </c>
      <c r="I140" s="72" t="s">
        <v>723</v>
      </c>
      <c r="J140" s="70">
        <v>95800</v>
      </c>
      <c r="K140" s="70" t="s">
        <v>1021</v>
      </c>
      <c r="L140" s="69" t="s">
        <v>1205</v>
      </c>
      <c r="M140" s="79" t="s">
        <v>1206</v>
      </c>
      <c r="N140" s="75" t="s">
        <v>80</v>
      </c>
      <c r="O140" s="75" t="s">
        <v>1207</v>
      </c>
      <c r="P140" s="75" t="s">
        <v>1208</v>
      </c>
      <c r="Q140" s="76" t="s">
        <v>1209</v>
      </c>
      <c r="R140" s="68" t="s">
        <v>1210</v>
      </c>
      <c r="S140" s="68" t="s">
        <v>73</v>
      </c>
      <c r="T140" s="69" t="s">
        <v>1011</v>
      </c>
      <c r="U140" s="69" t="s">
        <v>1211</v>
      </c>
      <c r="V140" s="68"/>
    </row>
    <row r="141" spans="1:22" s="82" customFormat="1" ht="15.5" x14ac:dyDescent="0.35">
      <c r="A141" s="68" t="s">
        <v>1212</v>
      </c>
      <c r="B141" s="68" t="s">
        <v>1002</v>
      </c>
      <c r="C141" s="69" t="s">
        <v>1003</v>
      </c>
      <c r="D141" s="68" t="s">
        <v>87</v>
      </c>
      <c r="E141" s="70" t="s">
        <v>723</v>
      </c>
      <c r="F141" s="68" t="s">
        <v>723</v>
      </c>
      <c r="G141" s="68" t="s">
        <v>122</v>
      </c>
      <c r="H141" s="77" t="s">
        <v>1213</v>
      </c>
      <c r="I141" s="72" t="s">
        <v>723</v>
      </c>
      <c r="J141" s="70">
        <v>95800</v>
      </c>
      <c r="K141" s="70" t="s">
        <v>1021</v>
      </c>
      <c r="L141" s="69" t="s">
        <v>1214</v>
      </c>
      <c r="M141" s="74" t="s">
        <v>1215</v>
      </c>
      <c r="N141" s="75" t="s">
        <v>80</v>
      </c>
      <c r="O141" s="75" t="s">
        <v>1216</v>
      </c>
      <c r="P141" s="75" t="s">
        <v>1217</v>
      </c>
      <c r="Q141" s="76" t="s">
        <v>1218</v>
      </c>
      <c r="R141" s="81" t="s">
        <v>1219</v>
      </c>
      <c r="S141" s="97"/>
      <c r="T141" s="77"/>
      <c r="U141" s="77" t="s">
        <v>1220</v>
      </c>
      <c r="V141" s="97"/>
    </row>
    <row r="142" spans="1:22" ht="15.5" x14ac:dyDescent="0.35">
      <c r="A142" s="68" t="s">
        <v>1221</v>
      </c>
      <c r="B142" s="68" t="s">
        <v>1002</v>
      </c>
      <c r="C142" s="69" t="s">
        <v>1003</v>
      </c>
      <c r="D142" s="68" t="s">
        <v>87</v>
      </c>
      <c r="E142" s="70" t="s">
        <v>723</v>
      </c>
      <c r="F142" s="68" t="s">
        <v>723</v>
      </c>
      <c r="G142" s="68" t="s">
        <v>88</v>
      </c>
      <c r="H142" s="77" t="s">
        <v>1222</v>
      </c>
      <c r="I142" s="72" t="s">
        <v>723</v>
      </c>
      <c r="J142" s="70">
        <v>95800</v>
      </c>
      <c r="K142" s="70" t="s">
        <v>1021</v>
      </c>
      <c r="L142" s="69" t="s">
        <v>1223</v>
      </c>
      <c r="M142" s="79" t="s">
        <v>1224</v>
      </c>
      <c r="N142" s="75" t="s">
        <v>80</v>
      </c>
      <c r="O142" s="75" t="s">
        <v>1225</v>
      </c>
      <c r="P142" s="75" t="s">
        <v>1226</v>
      </c>
      <c r="Q142" s="76" t="s">
        <v>1227</v>
      </c>
      <c r="R142" s="68" t="s">
        <v>1228</v>
      </c>
      <c r="S142" s="68" t="s">
        <v>73</v>
      </c>
      <c r="T142" s="69" t="s">
        <v>1011</v>
      </c>
      <c r="U142" s="69" t="s">
        <v>1229</v>
      </c>
      <c r="V142" s="68"/>
    </row>
    <row r="143" spans="1:22" ht="15.5" x14ac:dyDescent="0.35">
      <c r="A143" s="68" t="s">
        <v>1230</v>
      </c>
      <c r="B143" s="68" t="s">
        <v>1002</v>
      </c>
      <c r="C143" s="69" t="s">
        <v>1003</v>
      </c>
      <c r="D143" s="68" t="s">
        <v>61</v>
      </c>
      <c r="E143" s="70" t="s">
        <v>723</v>
      </c>
      <c r="F143" s="68" t="s">
        <v>723</v>
      </c>
      <c r="G143" s="68" t="s">
        <v>63</v>
      </c>
      <c r="H143" s="77" t="s">
        <v>1222</v>
      </c>
      <c r="I143" s="72" t="s">
        <v>723</v>
      </c>
      <c r="J143" s="70">
        <v>95800</v>
      </c>
      <c r="K143" s="70" t="s">
        <v>1021</v>
      </c>
      <c r="L143" s="69" t="s">
        <v>1231</v>
      </c>
      <c r="M143" s="79" t="s">
        <v>1232</v>
      </c>
      <c r="N143" s="75" t="s">
        <v>80</v>
      </c>
      <c r="O143" s="75" t="s">
        <v>1233</v>
      </c>
      <c r="P143" s="75" t="s">
        <v>512</v>
      </c>
      <c r="Q143" s="76" t="s">
        <v>1234</v>
      </c>
      <c r="R143" s="68" t="s">
        <v>1235</v>
      </c>
      <c r="S143" s="68"/>
      <c r="T143" s="69"/>
      <c r="U143" s="69" t="s">
        <v>1236</v>
      </c>
      <c r="V143" s="68"/>
    </row>
    <row r="144" spans="1:22" ht="15.5" x14ac:dyDescent="0.35">
      <c r="A144" s="68" t="s">
        <v>1237</v>
      </c>
      <c r="B144" s="68" t="s">
        <v>1002</v>
      </c>
      <c r="C144" s="69" t="s">
        <v>1003</v>
      </c>
      <c r="D144" s="68" t="s">
        <v>87</v>
      </c>
      <c r="E144" s="70" t="s">
        <v>723</v>
      </c>
      <c r="F144" s="68" t="s">
        <v>723</v>
      </c>
      <c r="G144" s="68" t="s">
        <v>88</v>
      </c>
      <c r="H144" s="77" t="s">
        <v>1238</v>
      </c>
      <c r="I144" s="72" t="s">
        <v>723</v>
      </c>
      <c r="J144" s="70">
        <v>95800</v>
      </c>
      <c r="K144" s="70" t="s">
        <v>1021</v>
      </c>
      <c r="L144" s="69" t="s">
        <v>1239</v>
      </c>
      <c r="M144" s="79" t="s">
        <v>1240</v>
      </c>
      <c r="N144" s="75" t="s">
        <v>80</v>
      </c>
      <c r="O144" s="75" t="s">
        <v>1241</v>
      </c>
      <c r="P144" s="75" t="s">
        <v>1242</v>
      </c>
      <c r="Q144" s="76" t="s">
        <v>1243</v>
      </c>
      <c r="R144" s="68" t="s">
        <v>1244</v>
      </c>
      <c r="S144" s="68" t="s">
        <v>73</v>
      </c>
      <c r="T144" s="69" t="s">
        <v>1011</v>
      </c>
      <c r="U144" s="69" t="s">
        <v>1245</v>
      </c>
      <c r="V144" s="68"/>
    </row>
    <row r="145" spans="1:22" ht="15.5" x14ac:dyDescent="0.35">
      <c r="A145" s="68" t="s">
        <v>1246</v>
      </c>
      <c r="B145" s="68" t="s">
        <v>1002</v>
      </c>
      <c r="C145" s="69" t="s">
        <v>1003</v>
      </c>
      <c r="D145" s="68" t="s">
        <v>61</v>
      </c>
      <c r="E145" s="70" t="s">
        <v>723</v>
      </c>
      <c r="F145" s="68" t="s">
        <v>723</v>
      </c>
      <c r="G145" s="68" t="s">
        <v>63</v>
      </c>
      <c r="H145" s="71" t="s">
        <v>1238</v>
      </c>
      <c r="I145" s="72" t="s">
        <v>723</v>
      </c>
      <c r="J145" s="70">
        <v>95800</v>
      </c>
      <c r="K145" s="70" t="s">
        <v>1021</v>
      </c>
      <c r="L145" s="73" t="s">
        <v>1239</v>
      </c>
      <c r="M145" s="74" t="s">
        <v>1247</v>
      </c>
      <c r="N145" s="75" t="s">
        <v>80</v>
      </c>
      <c r="O145" s="75" t="s">
        <v>1248</v>
      </c>
      <c r="P145" s="75" t="s">
        <v>1249</v>
      </c>
      <c r="Q145" s="76" t="s">
        <v>1250</v>
      </c>
      <c r="R145" s="68" t="s">
        <v>1251</v>
      </c>
      <c r="S145" s="68" t="s">
        <v>73</v>
      </c>
      <c r="T145" s="69" t="s">
        <v>1011</v>
      </c>
      <c r="U145" s="69" t="s">
        <v>1252</v>
      </c>
      <c r="V145" s="68"/>
    </row>
    <row r="146" spans="1:22" ht="15.5" x14ac:dyDescent="0.35">
      <c r="A146" s="68" t="s">
        <v>1253</v>
      </c>
      <c r="B146" s="68" t="s">
        <v>1002</v>
      </c>
      <c r="C146" s="69" t="s">
        <v>1003</v>
      </c>
      <c r="D146" s="68" t="s">
        <v>87</v>
      </c>
      <c r="E146" s="70" t="s">
        <v>723</v>
      </c>
      <c r="F146" s="68" t="s">
        <v>723</v>
      </c>
      <c r="G146" s="68" t="s">
        <v>88</v>
      </c>
      <c r="H146" s="77" t="s">
        <v>1254</v>
      </c>
      <c r="I146" s="72" t="s">
        <v>723</v>
      </c>
      <c r="J146" s="70">
        <v>95800</v>
      </c>
      <c r="K146" s="70" t="s">
        <v>1021</v>
      </c>
      <c r="L146" s="69" t="s">
        <v>1255</v>
      </c>
      <c r="M146" s="79" t="s">
        <v>1256</v>
      </c>
      <c r="N146" s="75" t="s">
        <v>80</v>
      </c>
      <c r="O146" s="75" t="s">
        <v>1257</v>
      </c>
      <c r="P146" s="75" t="s">
        <v>1258</v>
      </c>
      <c r="Q146" s="76" t="s">
        <v>1259</v>
      </c>
      <c r="R146" s="68" t="s">
        <v>1260</v>
      </c>
      <c r="S146" s="68" t="s">
        <v>73</v>
      </c>
      <c r="T146" s="69" t="s">
        <v>1011</v>
      </c>
      <c r="U146" s="69" t="s">
        <v>1261</v>
      </c>
      <c r="V146" s="68"/>
    </row>
    <row r="147" spans="1:22" s="83" customFormat="1" ht="15.5" x14ac:dyDescent="0.35">
      <c r="A147" s="68" t="s">
        <v>1262</v>
      </c>
      <c r="B147" s="68" t="s">
        <v>1002</v>
      </c>
      <c r="C147" s="69" t="s">
        <v>1003</v>
      </c>
      <c r="D147" s="68" t="s">
        <v>61</v>
      </c>
      <c r="E147" s="70" t="s">
        <v>723</v>
      </c>
      <c r="F147" s="68" t="s">
        <v>723</v>
      </c>
      <c r="G147" s="68" t="s">
        <v>63</v>
      </c>
      <c r="H147" s="77" t="s">
        <v>1254</v>
      </c>
      <c r="I147" s="72" t="s">
        <v>723</v>
      </c>
      <c r="J147" s="70">
        <v>95800</v>
      </c>
      <c r="K147" s="70" t="s">
        <v>1021</v>
      </c>
      <c r="L147" s="69" t="s">
        <v>1255</v>
      </c>
      <c r="M147" s="79" t="s">
        <v>1263</v>
      </c>
      <c r="N147" s="75" t="s">
        <v>80</v>
      </c>
      <c r="O147" s="75" t="s">
        <v>898</v>
      </c>
      <c r="P147" s="75" t="s">
        <v>1264</v>
      </c>
      <c r="Q147" s="76" t="s">
        <v>1265</v>
      </c>
      <c r="R147" s="68" t="s">
        <v>1266</v>
      </c>
      <c r="S147" s="68" t="s">
        <v>73</v>
      </c>
      <c r="T147" s="69" t="s">
        <v>1011</v>
      </c>
      <c r="U147" s="69" t="s">
        <v>1267</v>
      </c>
      <c r="V147" s="68"/>
    </row>
    <row r="148" spans="1:22" ht="15.5" x14ac:dyDescent="0.35">
      <c r="A148" s="68" t="s">
        <v>1268</v>
      </c>
      <c r="B148" s="68" t="s">
        <v>1269</v>
      </c>
      <c r="C148" s="69" t="s">
        <v>1270</v>
      </c>
      <c r="D148" s="68" t="s">
        <v>121</v>
      </c>
      <c r="E148" s="70" t="s">
        <v>1271</v>
      </c>
      <c r="F148" s="68" t="s">
        <v>1271</v>
      </c>
      <c r="G148" s="68" t="s">
        <v>122</v>
      </c>
      <c r="H148" s="98" t="s">
        <v>1272</v>
      </c>
      <c r="I148" s="72" t="s">
        <v>1273</v>
      </c>
      <c r="J148" s="70">
        <v>95270</v>
      </c>
      <c r="K148" s="70">
        <v>95026</v>
      </c>
      <c r="L148" s="72" t="s">
        <v>1274</v>
      </c>
      <c r="M148" s="78" t="s">
        <v>1275</v>
      </c>
      <c r="N148" s="75" t="s">
        <v>80</v>
      </c>
      <c r="O148" s="75" t="s">
        <v>1276</v>
      </c>
      <c r="P148" s="75" t="s">
        <v>1277</v>
      </c>
      <c r="Q148" s="76" t="s">
        <v>1278</v>
      </c>
      <c r="R148" s="68" t="s">
        <v>1279</v>
      </c>
      <c r="S148" s="68"/>
      <c r="T148" s="69"/>
      <c r="U148" s="69" t="s">
        <v>1280</v>
      </c>
      <c r="V148" s="68"/>
    </row>
    <row r="149" spans="1:22" ht="15.5" x14ac:dyDescent="0.35">
      <c r="A149" s="68" t="s">
        <v>1281</v>
      </c>
      <c r="B149" s="68" t="s">
        <v>1269</v>
      </c>
      <c r="C149" s="69" t="s">
        <v>1270</v>
      </c>
      <c r="D149" s="68" t="s">
        <v>121</v>
      </c>
      <c r="E149" s="70" t="s">
        <v>1271</v>
      </c>
      <c r="F149" s="68" t="s">
        <v>1271</v>
      </c>
      <c r="G149" s="68" t="s">
        <v>122</v>
      </c>
      <c r="H149" s="98" t="s">
        <v>1282</v>
      </c>
      <c r="I149" s="72" t="s">
        <v>1273</v>
      </c>
      <c r="J149" s="70">
        <v>95270</v>
      </c>
      <c r="K149" s="70">
        <v>95026</v>
      </c>
      <c r="L149" s="72" t="s">
        <v>1283</v>
      </c>
      <c r="M149" s="78" t="s">
        <v>1284</v>
      </c>
      <c r="N149" s="75" t="s">
        <v>80</v>
      </c>
      <c r="O149" s="75" t="s">
        <v>1285</v>
      </c>
      <c r="P149" s="75" t="s">
        <v>1286</v>
      </c>
      <c r="Q149" s="76" t="s">
        <v>1287</v>
      </c>
      <c r="R149" s="68" t="s">
        <v>1288</v>
      </c>
      <c r="S149" s="68"/>
      <c r="T149" s="69"/>
      <c r="U149" s="69" t="s">
        <v>1289</v>
      </c>
      <c r="V149" s="68"/>
    </row>
    <row r="150" spans="1:22" ht="15.5" x14ac:dyDescent="0.35">
      <c r="A150" s="68" t="s">
        <v>1290</v>
      </c>
      <c r="B150" s="68" t="s">
        <v>1269</v>
      </c>
      <c r="C150" s="69" t="s">
        <v>1270</v>
      </c>
      <c r="D150" s="68" t="s">
        <v>121</v>
      </c>
      <c r="E150" s="70" t="s">
        <v>1271</v>
      </c>
      <c r="F150" s="68" t="s">
        <v>1271</v>
      </c>
      <c r="G150" s="68" t="s">
        <v>122</v>
      </c>
      <c r="H150" s="98" t="s">
        <v>1291</v>
      </c>
      <c r="I150" s="72" t="s">
        <v>1292</v>
      </c>
      <c r="J150" s="70">
        <v>95570</v>
      </c>
      <c r="K150" s="70">
        <v>95028</v>
      </c>
      <c r="L150" s="72" t="s">
        <v>1293</v>
      </c>
      <c r="M150" s="78" t="s">
        <v>1294</v>
      </c>
      <c r="N150" s="75" t="s">
        <v>80</v>
      </c>
      <c r="O150" s="75" t="s">
        <v>1295</v>
      </c>
      <c r="P150" s="75" t="s">
        <v>275</v>
      </c>
      <c r="Q150" s="76" t="s">
        <v>1296</v>
      </c>
      <c r="R150" s="68" t="s">
        <v>1297</v>
      </c>
      <c r="S150" s="68"/>
      <c r="T150" s="69"/>
      <c r="U150" s="69" t="s">
        <v>1298</v>
      </c>
      <c r="V150" s="68"/>
    </row>
    <row r="151" spans="1:22" ht="15.5" x14ac:dyDescent="0.35">
      <c r="A151" s="68" t="s">
        <v>1299</v>
      </c>
      <c r="B151" s="68" t="s">
        <v>1269</v>
      </c>
      <c r="C151" s="69" t="s">
        <v>1270</v>
      </c>
      <c r="D151" s="68" t="s">
        <v>121</v>
      </c>
      <c r="E151" s="70" t="s">
        <v>1271</v>
      </c>
      <c r="F151" s="68" t="s">
        <v>1271</v>
      </c>
      <c r="G151" s="68" t="s">
        <v>122</v>
      </c>
      <c r="H151" s="98" t="s">
        <v>1300</v>
      </c>
      <c r="I151" s="72" t="s">
        <v>1301</v>
      </c>
      <c r="J151" s="70">
        <v>95560</v>
      </c>
      <c r="K151" s="70">
        <v>95042</v>
      </c>
      <c r="L151" s="72" t="s">
        <v>1302</v>
      </c>
      <c r="M151" s="74" t="s">
        <v>1303</v>
      </c>
      <c r="N151" s="75" t="s">
        <v>80</v>
      </c>
      <c r="O151" s="75" t="s">
        <v>1304</v>
      </c>
      <c r="P151" s="75" t="s">
        <v>484</v>
      </c>
      <c r="Q151" s="76" t="s">
        <v>1305</v>
      </c>
      <c r="R151" s="68" t="s">
        <v>1306</v>
      </c>
      <c r="S151" s="68"/>
      <c r="T151" s="69"/>
      <c r="U151" s="69" t="s">
        <v>1307</v>
      </c>
      <c r="V151" s="68"/>
    </row>
    <row r="152" spans="1:22" ht="15.5" x14ac:dyDescent="0.35">
      <c r="A152" s="68" t="s">
        <v>1308</v>
      </c>
      <c r="B152" s="68" t="s">
        <v>1269</v>
      </c>
      <c r="C152" s="69" t="s">
        <v>1270</v>
      </c>
      <c r="D152" s="68" t="s">
        <v>87</v>
      </c>
      <c r="E152" s="70" t="s">
        <v>1271</v>
      </c>
      <c r="F152" s="68" t="s">
        <v>1271</v>
      </c>
      <c r="G152" s="68" t="s">
        <v>88</v>
      </c>
      <c r="H152" s="98" t="s">
        <v>1309</v>
      </c>
      <c r="I152" s="72" t="s">
        <v>1310</v>
      </c>
      <c r="J152" s="70">
        <v>95270</v>
      </c>
      <c r="K152" s="70">
        <v>95056</v>
      </c>
      <c r="L152" s="72" t="s">
        <v>1311</v>
      </c>
      <c r="M152" s="78" t="s">
        <v>1312</v>
      </c>
      <c r="N152" s="75" t="s">
        <v>80</v>
      </c>
      <c r="O152" s="75" t="s">
        <v>1313</v>
      </c>
      <c r="P152" s="75" t="s">
        <v>275</v>
      </c>
      <c r="Q152" s="76" t="s">
        <v>1314</v>
      </c>
      <c r="R152" s="68" t="s">
        <v>1315</v>
      </c>
      <c r="S152" s="68"/>
      <c r="T152" s="69"/>
      <c r="U152" s="69" t="s">
        <v>1316</v>
      </c>
      <c r="V152" s="68"/>
    </row>
    <row r="153" spans="1:22" ht="15.5" x14ac:dyDescent="0.35">
      <c r="A153" s="68" t="s">
        <v>1317</v>
      </c>
      <c r="B153" s="68" t="s">
        <v>1269</v>
      </c>
      <c r="C153" s="69" t="s">
        <v>1270</v>
      </c>
      <c r="D153" s="68" t="s">
        <v>61</v>
      </c>
      <c r="E153" s="70" t="s">
        <v>1271</v>
      </c>
      <c r="F153" s="68" t="s">
        <v>1271</v>
      </c>
      <c r="G153" s="68" t="s">
        <v>63</v>
      </c>
      <c r="H153" s="98" t="s">
        <v>1309</v>
      </c>
      <c r="I153" s="72" t="s">
        <v>1310</v>
      </c>
      <c r="J153" s="70">
        <v>95270</v>
      </c>
      <c r="K153" s="70">
        <v>95056</v>
      </c>
      <c r="L153" s="72" t="s">
        <v>1318</v>
      </c>
      <c r="M153" s="78" t="s">
        <v>1319</v>
      </c>
      <c r="N153" s="75" t="s">
        <v>80</v>
      </c>
      <c r="O153" s="75" t="s">
        <v>1320</v>
      </c>
      <c r="P153" s="75" t="s">
        <v>1321</v>
      </c>
      <c r="Q153" s="76" t="s">
        <v>1322</v>
      </c>
      <c r="R153" s="68" t="s">
        <v>1323</v>
      </c>
      <c r="S153" s="68"/>
      <c r="T153" s="69"/>
      <c r="U153" s="69" t="s">
        <v>1324</v>
      </c>
      <c r="V153" s="68"/>
    </row>
    <row r="154" spans="1:22" ht="15.5" x14ac:dyDescent="0.35">
      <c r="A154" s="68" t="s">
        <v>1325</v>
      </c>
      <c r="B154" s="68" t="s">
        <v>1269</v>
      </c>
      <c r="C154" s="69" t="s">
        <v>1270</v>
      </c>
      <c r="D154" s="68" t="s">
        <v>61</v>
      </c>
      <c r="E154" s="70" t="s">
        <v>1271</v>
      </c>
      <c r="F154" s="68" t="s">
        <v>1271</v>
      </c>
      <c r="G154" s="68" t="s">
        <v>63</v>
      </c>
      <c r="H154" s="98" t="s">
        <v>1326</v>
      </c>
      <c r="I154" s="72" t="s">
        <v>1327</v>
      </c>
      <c r="J154" s="70">
        <v>95570</v>
      </c>
      <c r="K154" s="70">
        <v>95091</v>
      </c>
      <c r="L154" s="72" t="s">
        <v>1328</v>
      </c>
      <c r="M154" s="78" t="s">
        <v>1329</v>
      </c>
      <c r="N154" s="75" t="s">
        <v>80</v>
      </c>
      <c r="O154" s="75" t="s">
        <v>1330</v>
      </c>
      <c r="P154" s="75" t="s">
        <v>1073</v>
      </c>
      <c r="Q154" s="76" t="s">
        <v>1331</v>
      </c>
      <c r="R154" s="68" t="s">
        <v>1332</v>
      </c>
      <c r="S154" s="68"/>
      <c r="T154" s="69"/>
      <c r="U154" s="69" t="s">
        <v>1333</v>
      </c>
      <c r="V154" s="68"/>
    </row>
    <row r="155" spans="1:22" ht="15.5" x14ac:dyDescent="0.35">
      <c r="A155" s="68" t="s">
        <v>1334</v>
      </c>
      <c r="B155" s="68" t="s">
        <v>1269</v>
      </c>
      <c r="C155" s="69" t="s">
        <v>1270</v>
      </c>
      <c r="D155" s="68" t="s">
        <v>87</v>
      </c>
      <c r="E155" s="70" t="s">
        <v>1271</v>
      </c>
      <c r="F155" s="68" t="s">
        <v>1271</v>
      </c>
      <c r="G155" s="68" t="s">
        <v>88</v>
      </c>
      <c r="H155" s="98" t="s">
        <v>1326</v>
      </c>
      <c r="I155" s="72" t="s">
        <v>1327</v>
      </c>
      <c r="J155" s="70">
        <v>95570</v>
      </c>
      <c r="K155" s="70">
        <v>95091</v>
      </c>
      <c r="L155" s="72" t="s">
        <v>1335</v>
      </c>
      <c r="M155" s="78" t="s">
        <v>1336</v>
      </c>
      <c r="N155" s="75" t="s">
        <v>80</v>
      </c>
      <c r="O155" s="75" t="s">
        <v>1337</v>
      </c>
      <c r="P155" s="75" t="s">
        <v>275</v>
      </c>
      <c r="Q155" s="76" t="s">
        <v>1338</v>
      </c>
      <c r="R155" s="68" t="s">
        <v>1339</v>
      </c>
      <c r="S155" s="68"/>
      <c r="T155" s="69"/>
      <c r="U155" s="69" t="s">
        <v>1340</v>
      </c>
      <c r="V155" s="68" t="s">
        <v>57</v>
      </c>
    </row>
    <row r="156" spans="1:22" ht="15.5" x14ac:dyDescent="0.35">
      <c r="A156" s="68" t="s">
        <v>1341</v>
      </c>
      <c r="B156" s="68" t="s">
        <v>1269</v>
      </c>
      <c r="C156" s="69" t="s">
        <v>1270</v>
      </c>
      <c r="D156" s="68" t="s">
        <v>121</v>
      </c>
      <c r="E156" s="70" t="s">
        <v>1271</v>
      </c>
      <c r="F156" s="68" t="s">
        <v>1271</v>
      </c>
      <c r="G156" s="68" t="s">
        <v>122</v>
      </c>
      <c r="H156" s="98" t="s">
        <v>776</v>
      </c>
      <c r="I156" s="72" t="s">
        <v>1327</v>
      </c>
      <c r="J156" s="70">
        <v>95570</v>
      </c>
      <c r="K156" s="70">
        <v>95091</v>
      </c>
      <c r="L156" s="72" t="s">
        <v>1342</v>
      </c>
      <c r="M156" s="78" t="s">
        <v>1343</v>
      </c>
      <c r="N156" s="75" t="s">
        <v>80</v>
      </c>
      <c r="O156" s="75" t="s">
        <v>1344</v>
      </c>
      <c r="P156" s="75" t="s">
        <v>1121</v>
      </c>
      <c r="Q156" s="76" t="s">
        <v>1345</v>
      </c>
      <c r="R156" s="68" t="s">
        <v>1346</v>
      </c>
      <c r="S156" s="68"/>
      <c r="T156" s="69"/>
      <c r="U156" s="69" t="s">
        <v>1347</v>
      </c>
      <c r="V156" s="68"/>
    </row>
    <row r="157" spans="1:22" ht="15.5" x14ac:dyDescent="0.35">
      <c r="A157" s="68" t="s">
        <v>1348</v>
      </c>
      <c r="B157" s="68" t="s">
        <v>1269</v>
      </c>
      <c r="C157" s="69" t="s">
        <v>1270</v>
      </c>
      <c r="D157" s="68" t="s">
        <v>61</v>
      </c>
      <c r="E157" s="70" t="s">
        <v>1271</v>
      </c>
      <c r="F157" s="68" t="s">
        <v>1271</v>
      </c>
      <c r="G157" s="68" t="s">
        <v>63</v>
      </c>
      <c r="H157" s="71" t="s">
        <v>1349</v>
      </c>
      <c r="I157" s="72" t="s">
        <v>1327</v>
      </c>
      <c r="J157" s="70">
        <v>95570</v>
      </c>
      <c r="K157" s="70">
        <v>95091</v>
      </c>
      <c r="L157" s="73" t="s">
        <v>1350</v>
      </c>
      <c r="M157" s="74" t="s">
        <v>1351</v>
      </c>
      <c r="N157" s="75" t="s">
        <v>80</v>
      </c>
      <c r="O157" s="75" t="s">
        <v>1352</v>
      </c>
      <c r="P157" s="75" t="s">
        <v>484</v>
      </c>
      <c r="Q157" s="76" t="s">
        <v>1353</v>
      </c>
      <c r="R157" s="68" t="s">
        <v>1354</v>
      </c>
      <c r="S157" s="68"/>
      <c r="T157" s="69"/>
      <c r="U157" s="69" t="s">
        <v>1355</v>
      </c>
      <c r="V157" s="68"/>
    </row>
    <row r="158" spans="1:22" ht="15.5" x14ac:dyDescent="0.35">
      <c r="A158" s="68" t="s">
        <v>1356</v>
      </c>
      <c r="B158" s="68" t="s">
        <v>1269</v>
      </c>
      <c r="C158" s="69" t="s">
        <v>1270</v>
      </c>
      <c r="D158" s="68" t="s">
        <v>87</v>
      </c>
      <c r="E158" s="70" t="s">
        <v>1271</v>
      </c>
      <c r="F158" s="68" t="s">
        <v>1271</v>
      </c>
      <c r="G158" s="68" t="s">
        <v>88</v>
      </c>
      <c r="H158" s="98" t="s">
        <v>1349</v>
      </c>
      <c r="I158" s="72" t="s">
        <v>1327</v>
      </c>
      <c r="J158" s="70">
        <v>95570</v>
      </c>
      <c r="K158" s="70">
        <v>95091</v>
      </c>
      <c r="L158" s="72" t="s">
        <v>1357</v>
      </c>
      <c r="M158" s="78" t="s">
        <v>1358</v>
      </c>
      <c r="N158" s="75" t="s">
        <v>80</v>
      </c>
      <c r="O158" s="75" t="s">
        <v>1359</v>
      </c>
      <c r="P158" s="75" t="s">
        <v>716</v>
      </c>
      <c r="Q158" s="76" t="s">
        <v>1360</v>
      </c>
      <c r="R158" s="68" t="s">
        <v>1361</v>
      </c>
      <c r="S158" s="68"/>
      <c r="T158" s="69"/>
      <c r="U158" s="69" t="s">
        <v>1362</v>
      </c>
      <c r="V158" s="68"/>
    </row>
    <row r="159" spans="1:22" ht="15.5" x14ac:dyDescent="0.35">
      <c r="A159" s="68" t="s">
        <v>1363</v>
      </c>
      <c r="B159" s="68" t="s">
        <v>1269</v>
      </c>
      <c r="C159" s="69" t="s">
        <v>1270</v>
      </c>
      <c r="D159" s="68" t="s">
        <v>61</v>
      </c>
      <c r="E159" s="70" t="s">
        <v>1271</v>
      </c>
      <c r="F159" s="68" t="s">
        <v>1271</v>
      </c>
      <c r="G159" s="68" t="s">
        <v>63</v>
      </c>
      <c r="H159" s="98" t="s">
        <v>517</v>
      </c>
      <c r="I159" s="72" t="s">
        <v>1270</v>
      </c>
      <c r="J159" s="70">
        <v>95330</v>
      </c>
      <c r="K159" s="70">
        <v>95199</v>
      </c>
      <c r="L159" s="72" t="s">
        <v>1364</v>
      </c>
      <c r="M159" s="78" t="s">
        <v>1365</v>
      </c>
      <c r="N159" s="75" t="s">
        <v>80</v>
      </c>
      <c r="O159" s="75" t="s">
        <v>1366</v>
      </c>
      <c r="P159" s="75" t="s">
        <v>959</v>
      </c>
      <c r="Q159" s="76" t="s">
        <v>1367</v>
      </c>
      <c r="R159" s="68" t="s">
        <v>1368</v>
      </c>
      <c r="S159" s="68"/>
      <c r="T159" s="69"/>
      <c r="U159" s="69" t="s">
        <v>1369</v>
      </c>
      <c r="V159" s="68"/>
    </row>
    <row r="160" spans="1:22" ht="15.5" x14ac:dyDescent="0.35">
      <c r="A160" s="68" t="s">
        <v>1370</v>
      </c>
      <c r="B160" s="68" t="s">
        <v>1269</v>
      </c>
      <c r="C160" s="69" t="s">
        <v>1270</v>
      </c>
      <c r="D160" s="68" t="s">
        <v>87</v>
      </c>
      <c r="E160" s="70" t="s">
        <v>1271</v>
      </c>
      <c r="F160" s="68" t="s">
        <v>1271</v>
      </c>
      <c r="G160" s="68" t="s">
        <v>88</v>
      </c>
      <c r="H160" s="98" t="s">
        <v>1371</v>
      </c>
      <c r="I160" s="72" t="s">
        <v>1270</v>
      </c>
      <c r="J160" s="70">
        <v>95330</v>
      </c>
      <c r="K160" s="70">
        <v>95199</v>
      </c>
      <c r="L160" s="72" t="s">
        <v>1364</v>
      </c>
      <c r="M160" s="78" t="s">
        <v>1372</v>
      </c>
      <c r="N160" s="75" t="s">
        <v>80</v>
      </c>
      <c r="O160" s="75" t="s">
        <v>1373</v>
      </c>
      <c r="P160" s="75" t="s">
        <v>959</v>
      </c>
      <c r="Q160" s="76" t="s">
        <v>1374</v>
      </c>
      <c r="R160" s="68" t="s">
        <v>1375</v>
      </c>
      <c r="S160" s="68"/>
      <c r="T160" s="69"/>
      <c r="U160" s="69" t="s">
        <v>1376</v>
      </c>
      <c r="V160" s="68" t="s">
        <v>57</v>
      </c>
    </row>
    <row r="161" spans="1:22" ht="15.5" x14ac:dyDescent="0.35">
      <c r="A161" s="68" t="s">
        <v>1377</v>
      </c>
      <c r="B161" s="68" t="s">
        <v>1269</v>
      </c>
      <c r="C161" s="69" t="s">
        <v>1270</v>
      </c>
      <c r="D161" s="68" t="s">
        <v>87</v>
      </c>
      <c r="E161" s="70" t="s">
        <v>1271</v>
      </c>
      <c r="F161" s="68" t="s">
        <v>1271</v>
      </c>
      <c r="G161" s="68" t="s">
        <v>88</v>
      </c>
      <c r="H161" s="98" t="s">
        <v>134</v>
      </c>
      <c r="I161" s="72" t="s">
        <v>1270</v>
      </c>
      <c r="J161" s="70">
        <v>95330</v>
      </c>
      <c r="K161" s="70">
        <v>95199</v>
      </c>
      <c r="L161" s="72" t="s">
        <v>1378</v>
      </c>
      <c r="M161" s="78" t="s">
        <v>1379</v>
      </c>
      <c r="N161" s="75" t="s">
        <v>80</v>
      </c>
      <c r="O161" s="75" t="s">
        <v>1380</v>
      </c>
      <c r="P161" s="75" t="s">
        <v>716</v>
      </c>
      <c r="Q161" s="76" t="s">
        <v>1381</v>
      </c>
      <c r="R161" s="68" t="s">
        <v>1382</v>
      </c>
      <c r="S161" s="68"/>
      <c r="T161" s="69"/>
      <c r="U161" s="69" t="s">
        <v>1383</v>
      </c>
      <c r="V161" s="68"/>
    </row>
    <row r="162" spans="1:22" ht="15.5" x14ac:dyDescent="0.35">
      <c r="A162" s="68" t="s">
        <v>1384</v>
      </c>
      <c r="B162" s="68" t="s">
        <v>1269</v>
      </c>
      <c r="C162" s="69" t="s">
        <v>1270</v>
      </c>
      <c r="D162" s="68" t="s">
        <v>87</v>
      </c>
      <c r="E162" s="70" t="s">
        <v>1271</v>
      </c>
      <c r="F162" s="68" t="s">
        <v>1271</v>
      </c>
      <c r="G162" s="68" t="s">
        <v>88</v>
      </c>
      <c r="H162" s="98" t="s">
        <v>887</v>
      </c>
      <c r="I162" s="72" t="s">
        <v>1270</v>
      </c>
      <c r="J162" s="70">
        <v>95330</v>
      </c>
      <c r="K162" s="70">
        <v>95199</v>
      </c>
      <c r="L162" s="72" t="s">
        <v>1385</v>
      </c>
      <c r="M162" s="78" t="s">
        <v>1386</v>
      </c>
      <c r="N162" s="75" t="s">
        <v>80</v>
      </c>
      <c r="O162" s="75" t="s">
        <v>1387</v>
      </c>
      <c r="P162" s="75" t="s">
        <v>959</v>
      </c>
      <c r="Q162" s="76" t="s">
        <v>1388</v>
      </c>
      <c r="R162" s="68" t="s">
        <v>1389</v>
      </c>
      <c r="S162" s="68"/>
      <c r="T162" s="69"/>
      <c r="U162" s="69" t="s">
        <v>1390</v>
      </c>
      <c r="V162" s="68"/>
    </row>
    <row r="163" spans="1:22" ht="15.5" x14ac:dyDescent="0.35">
      <c r="A163" s="68" t="s">
        <v>1391</v>
      </c>
      <c r="B163" s="68" t="s">
        <v>1269</v>
      </c>
      <c r="C163" s="69" t="s">
        <v>1270</v>
      </c>
      <c r="D163" s="68" t="s">
        <v>61</v>
      </c>
      <c r="E163" s="70" t="s">
        <v>1271</v>
      </c>
      <c r="F163" s="68" t="s">
        <v>1271</v>
      </c>
      <c r="G163" s="68" t="s">
        <v>63</v>
      </c>
      <c r="H163" s="98" t="s">
        <v>887</v>
      </c>
      <c r="I163" s="72" t="s">
        <v>1270</v>
      </c>
      <c r="J163" s="70">
        <v>95330</v>
      </c>
      <c r="K163" s="70">
        <v>95199</v>
      </c>
      <c r="L163" s="72" t="s">
        <v>1392</v>
      </c>
      <c r="M163" s="78" t="s">
        <v>1393</v>
      </c>
      <c r="N163" s="75" t="s">
        <v>80</v>
      </c>
      <c r="O163" s="75" t="s">
        <v>1394</v>
      </c>
      <c r="P163" s="75" t="s">
        <v>1395</v>
      </c>
      <c r="Q163" s="76" t="s">
        <v>1396</v>
      </c>
      <c r="R163" s="68" t="s">
        <v>1397</v>
      </c>
      <c r="S163" s="68"/>
      <c r="T163" s="69"/>
      <c r="U163" s="69" t="s">
        <v>1398</v>
      </c>
      <c r="V163" s="68"/>
    </row>
    <row r="164" spans="1:22" ht="15.5" x14ac:dyDescent="0.35">
      <c r="A164" s="68" t="s">
        <v>1399</v>
      </c>
      <c r="B164" s="68" t="s">
        <v>1269</v>
      </c>
      <c r="C164" s="69" t="s">
        <v>1270</v>
      </c>
      <c r="D164" s="68" t="s">
        <v>61</v>
      </c>
      <c r="E164" s="70" t="s">
        <v>1271</v>
      </c>
      <c r="F164" s="68" t="s">
        <v>1271</v>
      </c>
      <c r="G164" s="68" t="s">
        <v>63</v>
      </c>
      <c r="H164" s="98" t="s">
        <v>1400</v>
      </c>
      <c r="I164" s="72" t="s">
        <v>1270</v>
      </c>
      <c r="J164" s="70">
        <v>95330</v>
      </c>
      <c r="K164" s="70">
        <v>95199</v>
      </c>
      <c r="L164" s="72" t="s">
        <v>1378</v>
      </c>
      <c r="M164" s="78" t="s">
        <v>1401</v>
      </c>
      <c r="N164" s="75" t="s">
        <v>80</v>
      </c>
      <c r="O164" s="75" t="s">
        <v>1402</v>
      </c>
      <c r="P164" s="75" t="s">
        <v>866</v>
      </c>
      <c r="Q164" s="76" t="s">
        <v>1403</v>
      </c>
      <c r="R164" s="68" t="s">
        <v>1404</v>
      </c>
      <c r="S164" s="68"/>
      <c r="T164" s="69"/>
      <c r="U164" s="69" t="s">
        <v>1405</v>
      </c>
      <c r="V164" s="68"/>
    </row>
    <row r="165" spans="1:22" ht="15.5" x14ac:dyDescent="0.35">
      <c r="A165" s="68" t="s">
        <v>1406</v>
      </c>
      <c r="B165" s="68" t="s">
        <v>1269</v>
      </c>
      <c r="C165" s="69" t="s">
        <v>1270</v>
      </c>
      <c r="D165" s="68" t="s">
        <v>61</v>
      </c>
      <c r="E165" s="70" t="s">
        <v>1271</v>
      </c>
      <c r="F165" s="68" t="s">
        <v>1271</v>
      </c>
      <c r="G165" s="68" t="s">
        <v>63</v>
      </c>
      <c r="H165" s="98" t="s">
        <v>1407</v>
      </c>
      <c r="I165" s="72" t="s">
        <v>1270</v>
      </c>
      <c r="J165" s="70">
        <v>95330</v>
      </c>
      <c r="K165" s="70">
        <v>95199</v>
      </c>
      <c r="L165" s="72" t="s">
        <v>1408</v>
      </c>
      <c r="M165" s="78" t="s">
        <v>1409</v>
      </c>
      <c r="N165" s="75" t="s">
        <v>80</v>
      </c>
      <c r="O165" s="75" t="s">
        <v>1410</v>
      </c>
      <c r="P165" s="75" t="s">
        <v>598</v>
      </c>
      <c r="Q165" s="76" t="s">
        <v>1411</v>
      </c>
      <c r="R165" s="68" t="s">
        <v>1412</v>
      </c>
      <c r="S165" s="68"/>
      <c r="T165" s="69"/>
      <c r="U165" s="69" t="s">
        <v>1413</v>
      </c>
      <c r="V165" s="68"/>
    </row>
    <row r="166" spans="1:22" ht="15.5" x14ac:dyDescent="0.35">
      <c r="A166" s="68" t="s">
        <v>1414</v>
      </c>
      <c r="B166" s="68" t="s">
        <v>1269</v>
      </c>
      <c r="C166" s="69" t="s">
        <v>1270</v>
      </c>
      <c r="D166" s="68" t="s">
        <v>87</v>
      </c>
      <c r="E166" s="70" t="s">
        <v>1271</v>
      </c>
      <c r="F166" s="68" t="s">
        <v>1271</v>
      </c>
      <c r="G166" s="68" t="s">
        <v>88</v>
      </c>
      <c r="H166" s="98" t="s">
        <v>426</v>
      </c>
      <c r="I166" s="72" t="s">
        <v>1270</v>
      </c>
      <c r="J166" s="70">
        <v>95330</v>
      </c>
      <c r="K166" s="70">
        <v>95199</v>
      </c>
      <c r="L166" s="72" t="s">
        <v>1415</v>
      </c>
      <c r="M166" s="78" t="s">
        <v>1416</v>
      </c>
      <c r="N166" s="75" t="s">
        <v>80</v>
      </c>
      <c r="O166" s="75" t="s">
        <v>1417</v>
      </c>
      <c r="P166" s="75" t="s">
        <v>1418</v>
      </c>
      <c r="Q166" s="76" t="s">
        <v>1419</v>
      </c>
      <c r="R166" s="68" t="s">
        <v>1420</v>
      </c>
      <c r="S166" s="68"/>
      <c r="T166" s="69"/>
      <c r="U166" s="69" t="s">
        <v>1421</v>
      </c>
      <c r="V166" s="68"/>
    </row>
    <row r="167" spans="1:22" ht="15.5" x14ac:dyDescent="0.35">
      <c r="A167" s="68" t="s">
        <v>1422</v>
      </c>
      <c r="B167" s="68" t="s">
        <v>1269</v>
      </c>
      <c r="C167" s="69" t="s">
        <v>1270</v>
      </c>
      <c r="D167" s="68" t="s">
        <v>87</v>
      </c>
      <c r="E167" s="70" t="s">
        <v>1271</v>
      </c>
      <c r="F167" s="68" t="s">
        <v>1271</v>
      </c>
      <c r="G167" s="68" t="s">
        <v>88</v>
      </c>
      <c r="H167" s="98" t="s">
        <v>1423</v>
      </c>
      <c r="I167" s="72" t="s">
        <v>1424</v>
      </c>
      <c r="J167" s="70">
        <v>95460</v>
      </c>
      <c r="K167" s="70">
        <v>95229</v>
      </c>
      <c r="L167" s="72" t="s">
        <v>1425</v>
      </c>
      <c r="M167" s="78" t="s">
        <v>1426</v>
      </c>
      <c r="N167" s="75" t="s">
        <v>80</v>
      </c>
      <c r="O167" s="75" t="s">
        <v>1427</v>
      </c>
      <c r="P167" s="75" t="s">
        <v>1428</v>
      </c>
      <c r="Q167" s="76" t="s">
        <v>1429</v>
      </c>
      <c r="R167" s="68" t="s">
        <v>1430</v>
      </c>
      <c r="S167" s="68"/>
      <c r="T167" s="69"/>
      <c r="U167" s="69" t="s">
        <v>1431</v>
      </c>
      <c r="V167" s="68"/>
    </row>
    <row r="168" spans="1:22" ht="15.5" x14ac:dyDescent="0.35">
      <c r="A168" s="68" t="s">
        <v>1432</v>
      </c>
      <c r="B168" s="68" t="s">
        <v>1269</v>
      </c>
      <c r="C168" s="69" t="s">
        <v>1270</v>
      </c>
      <c r="D168" s="68" t="s">
        <v>61</v>
      </c>
      <c r="E168" s="70" t="s">
        <v>1271</v>
      </c>
      <c r="F168" s="68" t="s">
        <v>1271</v>
      </c>
      <c r="G168" s="68" t="s">
        <v>63</v>
      </c>
      <c r="H168" s="98" t="s">
        <v>776</v>
      </c>
      <c r="I168" s="72" t="s">
        <v>1424</v>
      </c>
      <c r="J168" s="70">
        <v>95460</v>
      </c>
      <c r="K168" s="70">
        <v>95229</v>
      </c>
      <c r="L168" s="72" t="s">
        <v>1433</v>
      </c>
      <c r="M168" s="78" t="s">
        <v>1434</v>
      </c>
      <c r="N168" s="75" t="s">
        <v>80</v>
      </c>
      <c r="O168" s="75" t="s">
        <v>1435</v>
      </c>
      <c r="P168" s="75" t="s">
        <v>530</v>
      </c>
      <c r="Q168" s="76" t="s">
        <v>1436</v>
      </c>
      <c r="R168" s="68" t="s">
        <v>1437</v>
      </c>
      <c r="S168" s="68"/>
      <c r="T168" s="69"/>
      <c r="U168" s="69" t="s">
        <v>1438</v>
      </c>
      <c r="V168" s="68"/>
    </row>
    <row r="169" spans="1:22" ht="15.5" x14ac:dyDescent="0.35">
      <c r="A169" s="68" t="s">
        <v>1439</v>
      </c>
      <c r="B169" s="68" t="s">
        <v>1269</v>
      </c>
      <c r="C169" s="69" t="s">
        <v>1270</v>
      </c>
      <c r="D169" s="68" t="s">
        <v>121</v>
      </c>
      <c r="E169" s="70" t="s">
        <v>1271</v>
      </c>
      <c r="F169" s="68" t="s">
        <v>1271</v>
      </c>
      <c r="G169" s="68" t="s">
        <v>122</v>
      </c>
      <c r="H169" s="98" t="s">
        <v>1440</v>
      </c>
      <c r="I169" s="72" t="s">
        <v>1424</v>
      </c>
      <c r="J169" s="70">
        <v>95460</v>
      </c>
      <c r="K169" s="70">
        <v>95229</v>
      </c>
      <c r="L169" s="72" t="s">
        <v>1441</v>
      </c>
      <c r="M169" s="78" t="s">
        <v>1442</v>
      </c>
      <c r="N169" s="75" t="s">
        <v>80</v>
      </c>
      <c r="O169" s="75" t="s">
        <v>1443</v>
      </c>
      <c r="P169" s="75" t="s">
        <v>1444</v>
      </c>
      <c r="Q169" s="76" t="s">
        <v>1445</v>
      </c>
      <c r="R169" s="68" t="s">
        <v>1446</v>
      </c>
      <c r="S169" s="68"/>
      <c r="T169" s="69"/>
      <c r="U169" s="69" t="s">
        <v>1447</v>
      </c>
      <c r="V169" s="68"/>
    </row>
    <row r="170" spans="1:22" ht="15.5" x14ac:dyDescent="0.35">
      <c r="A170" s="68" t="s">
        <v>1448</v>
      </c>
      <c r="B170" s="68" t="s">
        <v>1269</v>
      </c>
      <c r="C170" s="69" t="s">
        <v>1270</v>
      </c>
      <c r="D170" s="68" t="s">
        <v>121</v>
      </c>
      <c r="E170" s="70" t="s">
        <v>1271</v>
      </c>
      <c r="F170" s="68" t="s">
        <v>1271</v>
      </c>
      <c r="G170" s="68" t="s">
        <v>122</v>
      </c>
      <c r="H170" s="98" t="s">
        <v>1449</v>
      </c>
      <c r="I170" s="72" t="s">
        <v>1424</v>
      </c>
      <c r="J170" s="70">
        <v>95460</v>
      </c>
      <c r="K170" s="70">
        <v>95229</v>
      </c>
      <c r="L170" s="72" t="s">
        <v>1450</v>
      </c>
      <c r="M170" s="78" t="s">
        <v>1451</v>
      </c>
      <c r="N170" s="75" t="s">
        <v>80</v>
      </c>
      <c r="O170" s="75" t="s">
        <v>1452</v>
      </c>
      <c r="P170" s="75" t="s">
        <v>1453</v>
      </c>
      <c r="Q170" s="76" t="s">
        <v>1454</v>
      </c>
      <c r="R170" s="68" t="s">
        <v>1455</v>
      </c>
      <c r="S170" s="68"/>
      <c r="T170" s="69"/>
      <c r="U170" s="69" t="s">
        <v>1456</v>
      </c>
      <c r="V170" s="68" t="s">
        <v>57</v>
      </c>
    </row>
    <row r="171" spans="1:22" ht="15.5" x14ac:dyDescent="0.35">
      <c r="A171" s="68" t="s">
        <v>1457</v>
      </c>
      <c r="B171" s="68" t="s">
        <v>1269</v>
      </c>
      <c r="C171" s="69" t="s">
        <v>1270</v>
      </c>
      <c r="D171" s="68" t="s">
        <v>87</v>
      </c>
      <c r="E171" s="70" t="s">
        <v>1271</v>
      </c>
      <c r="F171" s="68" t="s">
        <v>1271</v>
      </c>
      <c r="G171" s="68" t="s">
        <v>88</v>
      </c>
      <c r="H171" s="98" t="s">
        <v>1458</v>
      </c>
      <c r="I171" s="72" t="s">
        <v>1424</v>
      </c>
      <c r="J171" s="70">
        <v>95460</v>
      </c>
      <c r="K171" s="70">
        <v>95229</v>
      </c>
      <c r="L171" s="72" t="s">
        <v>1459</v>
      </c>
      <c r="M171" s="78" t="s">
        <v>1460</v>
      </c>
      <c r="N171" s="75" t="s">
        <v>114</v>
      </c>
      <c r="O171" s="75" t="s">
        <v>1461</v>
      </c>
      <c r="P171" s="75" t="s">
        <v>1462</v>
      </c>
      <c r="Q171" s="76" t="s">
        <v>1463</v>
      </c>
      <c r="R171" s="68" t="s">
        <v>1464</v>
      </c>
      <c r="S171" s="68"/>
      <c r="T171" s="69"/>
      <c r="U171" s="69" t="s">
        <v>1465</v>
      </c>
      <c r="V171" s="68"/>
    </row>
    <row r="172" spans="1:22" ht="15.5" x14ac:dyDescent="0.35">
      <c r="A172" s="68" t="s">
        <v>1466</v>
      </c>
      <c r="B172" s="68" t="s">
        <v>1269</v>
      </c>
      <c r="C172" s="69" t="s">
        <v>1270</v>
      </c>
      <c r="D172" s="68" t="s">
        <v>121</v>
      </c>
      <c r="E172" s="70" t="s">
        <v>1271</v>
      </c>
      <c r="F172" s="68" t="s">
        <v>1271</v>
      </c>
      <c r="G172" s="68" t="s">
        <v>122</v>
      </c>
      <c r="H172" s="98" t="s">
        <v>1467</v>
      </c>
      <c r="I172" s="72" t="s">
        <v>1468</v>
      </c>
      <c r="J172" s="70">
        <v>95560</v>
      </c>
      <c r="K172" s="70">
        <v>95353</v>
      </c>
      <c r="L172" s="72" t="s">
        <v>1469</v>
      </c>
      <c r="M172" s="78" t="s">
        <v>1470</v>
      </c>
      <c r="N172" s="75" t="s">
        <v>80</v>
      </c>
      <c r="O172" s="75" t="s">
        <v>1471</v>
      </c>
      <c r="P172" s="75" t="s">
        <v>917</v>
      </c>
      <c r="Q172" s="76" t="s">
        <v>1472</v>
      </c>
      <c r="R172" s="68" t="s">
        <v>1473</v>
      </c>
      <c r="S172" s="68"/>
      <c r="T172" s="69"/>
      <c r="U172" s="69" t="s">
        <v>1474</v>
      </c>
      <c r="V172" s="68"/>
    </row>
    <row r="173" spans="1:22" ht="15.5" x14ac:dyDescent="0.35">
      <c r="A173" s="68" t="s">
        <v>1475</v>
      </c>
      <c r="B173" s="68" t="s">
        <v>1269</v>
      </c>
      <c r="C173" s="69" t="s">
        <v>1270</v>
      </c>
      <c r="D173" s="68" t="s">
        <v>121</v>
      </c>
      <c r="E173" s="70" t="s">
        <v>1271</v>
      </c>
      <c r="F173" s="68" t="s">
        <v>1271</v>
      </c>
      <c r="G173" s="68" t="s">
        <v>122</v>
      </c>
      <c r="H173" s="98" t="s">
        <v>1476</v>
      </c>
      <c r="I173" s="72" t="s">
        <v>1477</v>
      </c>
      <c r="J173" s="70">
        <v>95570</v>
      </c>
      <c r="K173" s="70">
        <v>95409</v>
      </c>
      <c r="L173" s="72" t="s">
        <v>465</v>
      </c>
      <c r="M173" s="78" t="s">
        <v>1478</v>
      </c>
      <c r="N173" s="75" t="s">
        <v>80</v>
      </c>
      <c r="O173" s="75" t="s">
        <v>1479</v>
      </c>
      <c r="P173" s="75" t="s">
        <v>1258</v>
      </c>
      <c r="Q173" s="76" t="s">
        <v>1480</v>
      </c>
      <c r="R173" s="68" t="s">
        <v>1481</v>
      </c>
      <c r="S173" s="68"/>
      <c r="T173" s="69"/>
      <c r="U173" s="69" t="s">
        <v>1482</v>
      </c>
      <c r="V173" s="68"/>
    </row>
    <row r="174" spans="1:22" ht="15.5" x14ac:dyDescent="0.35">
      <c r="A174" s="68" t="s">
        <v>1483</v>
      </c>
      <c r="B174" s="68" t="s">
        <v>1269</v>
      </c>
      <c r="C174" s="69" t="s">
        <v>1270</v>
      </c>
      <c r="D174" s="68" t="s">
        <v>121</v>
      </c>
      <c r="E174" s="70" t="s">
        <v>1271</v>
      </c>
      <c r="F174" s="68" t="s">
        <v>1271</v>
      </c>
      <c r="G174" s="68" t="s">
        <v>122</v>
      </c>
      <c r="H174" s="71" t="s">
        <v>1484</v>
      </c>
      <c r="I174" s="72" t="s">
        <v>1485</v>
      </c>
      <c r="J174" s="70">
        <v>95560</v>
      </c>
      <c r="K174" s="70">
        <v>95430</v>
      </c>
      <c r="L174" s="73" t="s">
        <v>1486</v>
      </c>
      <c r="M174" s="74" t="s">
        <v>1487</v>
      </c>
      <c r="N174" s="75" t="s">
        <v>80</v>
      </c>
      <c r="O174" s="75" t="s">
        <v>1488</v>
      </c>
      <c r="P174" s="75" t="s">
        <v>1489</v>
      </c>
      <c r="Q174" s="76" t="s">
        <v>1490</v>
      </c>
      <c r="R174" s="68" t="s">
        <v>1491</v>
      </c>
      <c r="S174" s="68"/>
      <c r="T174" s="69"/>
      <c r="U174" s="69" t="s">
        <v>1492</v>
      </c>
      <c r="V174" s="68"/>
    </row>
    <row r="175" spans="1:22" ht="15.5" x14ac:dyDescent="0.35">
      <c r="A175" s="68" t="s">
        <v>1493</v>
      </c>
      <c r="B175" s="68" t="s">
        <v>1269</v>
      </c>
      <c r="C175" s="69" t="s">
        <v>1270</v>
      </c>
      <c r="D175" s="68" t="s">
        <v>121</v>
      </c>
      <c r="E175" s="70" t="s">
        <v>1271</v>
      </c>
      <c r="F175" s="68" t="s">
        <v>1271</v>
      </c>
      <c r="G175" s="68" t="s">
        <v>122</v>
      </c>
      <c r="H175" s="98" t="s">
        <v>586</v>
      </c>
      <c r="I175" s="72" t="s">
        <v>1485</v>
      </c>
      <c r="J175" s="70">
        <v>95560</v>
      </c>
      <c r="K175" s="70">
        <v>95430</v>
      </c>
      <c r="L175" s="72" t="s">
        <v>1494</v>
      </c>
      <c r="M175" s="78" t="s">
        <v>1495</v>
      </c>
      <c r="N175" s="75" t="s">
        <v>80</v>
      </c>
      <c r="O175" s="75" t="s">
        <v>1496</v>
      </c>
      <c r="P175" s="75" t="s">
        <v>1497</v>
      </c>
      <c r="Q175" s="76" t="s">
        <v>1498</v>
      </c>
      <c r="R175" s="68" t="s">
        <v>1499</v>
      </c>
      <c r="S175" s="68"/>
      <c r="T175" s="69"/>
      <c r="U175" s="69" t="s">
        <v>1500</v>
      </c>
      <c r="V175" s="68"/>
    </row>
    <row r="176" spans="1:22" ht="15.5" x14ac:dyDescent="0.35">
      <c r="A176" s="68" t="s">
        <v>1501</v>
      </c>
      <c r="B176" s="68" t="s">
        <v>1269</v>
      </c>
      <c r="C176" s="69" t="s">
        <v>1270</v>
      </c>
      <c r="D176" s="68" t="s">
        <v>121</v>
      </c>
      <c r="E176" s="70" t="s">
        <v>1271</v>
      </c>
      <c r="F176" s="68" t="s">
        <v>1271</v>
      </c>
      <c r="G176" s="68" t="s">
        <v>122</v>
      </c>
      <c r="H176" s="98" t="s">
        <v>586</v>
      </c>
      <c r="I176" s="72" t="s">
        <v>1502</v>
      </c>
      <c r="J176" s="70">
        <v>95270</v>
      </c>
      <c r="K176" s="70">
        <v>95456</v>
      </c>
      <c r="L176" s="72" t="s">
        <v>1503</v>
      </c>
      <c r="M176" s="78" t="s">
        <v>1504</v>
      </c>
      <c r="N176" s="75" t="s">
        <v>114</v>
      </c>
      <c r="O176" s="75" t="s">
        <v>1505</v>
      </c>
      <c r="P176" s="75" t="s">
        <v>1506</v>
      </c>
      <c r="Q176" s="76" t="s">
        <v>1507</v>
      </c>
      <c r="R176" s="68" t="s">
        <v>1508</v>
      </c>
      <c r="S176" s="68"/>
      <c r="T176" s="69"/>
      <c r="U176" s="69" t="s">
        <v>1509</v>
      </c>
      <c r="V176" s="68"/>
    </row>
    <row r="177" spans="1:22" ht="15.5" x14ac:dyDescent="0.35">
      <c r="A177" s="68" t="s">
        <v>1510</v>
      </c>
      <c r="B177" s="68" t="s">
        <v>1269</v>
      </c>
      <c r="C177" s="69" t="s">
        <v>1270</v>
      </c>
      <c r="D177" s="68" t="s">
        <v>121</v>
      </c>
      <c r="E177" s="70" t="s">
        <v>1271</v>
      </c>
      <c r="F177" s="68" t="s">
        <v>1271</v>
      </c>
      <c r="G177" s="68" t="s">
        <v>122</v>
      </c>
      <c r="H177" s="98" t="s">
        <v>143</v>
      </c>
      <c r="I177" s="72" t="s">
        <v>1511</v>
      </c>
      <c r="J177" s="70">
        <v>95350</v>
      </c>
      <c r="K177" s="70">
        <v>95489</v>
      </c>
      <c r="L177" s="72" t="s">
        <v>1512</v>
      </c>
      <c r="M177" s="78" t="s">
        <v>1513</v>
      </c>
      <c r="N177" s="75" t="s">
        <v>80</v>
      </c>
      <c r="O177" s="75" t="s">
        <v>1514</v>
      </c>
      <c r="P177" s="75" t="s">
        <v>1497</v>
      </c>
      <c r="Q177" s="76" t="s">
        <v>1515</v>
      </c>
      <c r="R177" s="68" t="s">
        <v>1516</v>
      </c>
      <c r="S177" s="68"/>
      <c r="T177" s="69"/>
      <c r="U177" s="69" t="s">
        <v>1517</v>
      </c>
      <c r="V177" s="68"/>
    </row>
    <row r="178" spans="1:22" ht="15.5" x14ac:dyDescent="0.35">
      <c r="A178" s="68" t="s">
        <v>1518</v>
      </c>
      <c r="B178" s="68" t="s">
        <v>1269</v>
      </c>
      <c r="C178" s="69" t="s">
        <v>1270</v>
      </c>
      <c r="D178" s="68" t="s">
        <v>87</v>
      </c>
      <c r="E178" s="70" t="s">
        <v>1271</v>
      </c>
      <c r="F178" s="68" t="s">
        <v>1271</v>
      </c>
      <c r="G178" s="68" t="s">
        <v>88</v>
      </c>
      <c r="H178" s="71" t="s">
        <v>1519</v>
      </c>
      <c r="I178" s="72" t="s">
        <v>1520</v>
      </c>
      <c r="J178" s="70">
        <v>95270</v>
      </c>
      <c r="K178" s="70">
        <v>95566</v>
      </c>
      <c r="L178" s="73" t="s">
        <v>1521</v>
      </c>
      <c r="M178" s="74" t="s">
        <v>1522</v>
      </c>
      <c r="N178" s="75" t="s">
        <v>80</v>
      </c>
      <c r="O178" s="75" t="s">
        <v>214</v>
      </c>
      <c r="P178" s="75" t="s">
        <v>1258</v>
      </c>
      <c r="Q178" s="76" t="s">
        <v>1523</v>
      </c>
      <c r="R178" s="68" t="s">
        <v>1524</v>
      </c>
      <c r="S178" s="68"/>
      <c r="T178" s="69"/>
      <c r="U178" s="69" t="s">
        <v>1525</v>
      </c>
      <c r="V178" s="68"/>
    </row>
    <row r="179" spans="1:22" ht="15.5" x14ac:dyDescent="0.35">
      <c r="A179" s="68" t="s">
        <v>1526</v>
      </c>
      <c r="B179" s="68" t="s">
        <v>1269</v>
      </c>
      <c r="C179" s="69" t="s">
        <v>1270</v>
      </c>
      <c r="D179" s="68" t="s">
        <v>61</v>
      </c>
      <c r="E179" s="70" t="s">
        <v>1271</v>
      </c>
      <c r="F179" s="68" t="s">
        <v>1271</v>
      </c>
      <c r="G179" s="68" t="s">
        <v>63</v>
      </c>
      <c r="H179" s="98" t="s">
        <v>697</v>
      </c>
      <c r="I179" s="72" t="s">
        <v>1520</v>
      </c>
      <c r="J179" s="70">
        <v>95270</v>
      </c>
      <c r="K179" s="70">
        <v>95566</v>
      </c>
      <c r="L179" s="72" t="s">
        <v>1527</v>
      </c>
      <c r="M179" s="78" t="s">
        <v>1528</v>
      </c>
      <c r="N179" s="75" t="s">
        <v>80</v>
      </c>
      <c r="O179" s="75" t="s">
        <v>1529</v>
      </c>
      <c r="P179" s="75" t="s">
        <v>354</v>
      </c>
      <c r="Q179" s="76" t="s">
        <v>1530</v>
      </c>
      <c r="R179" s="68" t="s">
        <v>1531</v>
      </c>
      <c r="S179" s="68"/>
      <c r="T179" s="69"/>
      <c r="U179" s="69" t="s">
        <v>1532</v>
      </c>
      <c r="V179" s="68"/>
    </row>
    <row r="180" spans="1:22" ht="15.5" x14ac:dyDescent="0.35">
      <c r="A180" s="68" t="s">
        <v>1533</v>
      </c>
      <c r="B180" s="68" t="s">
        <v>1269</v>
      </c>
      <c r="C180" s="69" t="s">
        <v>1270</v>
      </c>
      <c r="D180" s="68" t="s">
        <v>121</v>
      </c>
      <c r="E180" s="70" t="s">
        <v>1271</v>
      </c>
      <c r="F180" s="68" t="s">
        <v>1271</v>
      </c>
      <c r="G180" s="68" t="s">
        <v>122</v>
      </c>
      <c r="H180" s="98" t="s">
        <v>1534</v>
      </c>
      <c r="I180" s="72" t="s">
        <v>1535</v>
      </c>
      <c r="J180" s="70">
        <v>95270</v>
      </c>
      <c r="K180" s="70">
        <v>95594</v>
      </c>
      <c r="L180" s="72" t="s">
        <v>1536</v>
      </c>
      <c r="M180" s="78" t="s">
        <v>1537</v>
      </c>
      <c r="N180" s="75" t="s">
        <v>80</v>
      </c>
      <c r="O180" s="75" t="s">
        <v>1538</v>
      </c>
      <c r="P180" s="75" t="s">
        <v>1105</v>
      </c>
      <c r="Q180" s="76" t="s">
        <v>1539</v>
      </c>
      <c r="R180" s="68" t="s">
        <v>1540</v>
      </c>
      <c r="S180" s="68"/>
      <c r="T180" s="69"/>
      <c r="U180" s="69" t="s">
        <v>1541</v>
      </c>
      <c r="V180" s="68"/>
    </row>
    <row r="181" spans="1:22" ht="15.5" x14ac:dyDescent="0.35">
      <c r="A181" s="68" t="s">
        <v>1542</v>
      </c>
      <c r="B181" s="68" t="s">
        <v>1269</v>
      </c>
      <c r="C181" s="69" t="s">
        <v>1270</v>
      </c>
      <c r="D181" s="68" t="s">
        <v>87</v>
      </c>
      <c r="E181" s="70" t="s">
        <v>1271</v>
      </c>
      <c r="F181" s="68" t="s">
        <v>1271</v>
      </c>
      <c r="G181" s="68" t="s">
        <v>88</v>
      </c>
      <c r="H181" s="71" t="s">
        <v>1543</v>
      </c>
      <c r="I181" s="72" t="s">
        <v>1544</v>
      </c>
      <c r="J181" s="70">
        <v>95270</v>
      </c>
      <c r="K181" s="70">
        <v>95652</v>
      </c>
      <c r="L181" s="73" t="s">
        <v>1545</v>
      </c>
      <c r="M181" s="74" t="s">
        <v>1546</v>
      </c>
      <c r="N181" s="75" t="s">
        <v>114</v>
      </c>
      <c r="O181" s="75" t="s">
        <v>1547</v>
      </c>
      <c r="P181" s="75" t="s">
        <v>1548</v>
      </c>
      <c r="Q181" s="76" t="s">
        <v>1549</v>
      </c>
      <c r="R181" s="68" t="s">
        <v>1550</v>
      </c>
      <c r="S181" s="68"/>
      <c r="T181" s="69"/>
      <c r="U181" s="69" t="s">
        <v>1551</v>
      </c>
      <c r="V181" s="68"/>
    </row>
    <row r="182" spans="1:22" ht="15.5" x14ac:dyDescent="0.35">
      <c r="A182" s="68" t="s">
        <v>1552</v>
      </c>
      <c r="B182" s="68" t="s">
        <v>1269</v>
      </c>
      <c r="C182" s="69" t="s">
        <v>1270</v>
      </c>
      <c r="D182" s="68" t="s">
        <v>61</v>
      </c>
      <c r="E182" s="70" t="s">
        <v>1271</v>
      </c>
      <c r="F182" s="68" t="s">
        <v>1271</v>
      </c>
      <c r="G182" s="68" t="s">
        <v>63</v>
      </c>
      <c r="H182" s="98" t="s">
        <v>1553</v>
      </c>
      <c r="I182" s="72" t="s">
        <v>1544</v>
      </c>
      <c r="J182" s="70">
        <v>95270</v>
      </c>
      <c r="K182" s="70">
        <v>95656</v>
      </c>
      <c r="L182" s="72" t="s">
        <v>1554</v>
      </c>
      <c r="M182" s="78" t="s">
        <v>1555</v>
      </c>
      <c r="N182" s="75" t="s">
        <v>80</v>
      </c>
      <c r="O182" s="75" t="s">
        <v>1556</v>
      </c>
      <c r="P182" s="75" t="s">
        <v>147</v>
      </c>
      <c r="Q182" s="76" t="s">
        <v>1557</v>
      </c>
      <c r="R182" s="68" t="s">
        <v>1558</v>
      </c>
      <c r="S182" s="68"/>
      <c r="T182" s="69"/>
      <c r="U182" s="69" t="s">
        <v>1559</v>
      </c>
      <c r="V182" s="68"/>
    </row>
    <row r="183" spans="1:22" ht="15.5" x14ac:dyDescent="0.35">
      <c r="A183" s="68" t="s">
        <v>1560</v>
      </c>
      <c r="B183" s="68" t="s">
        <v>1269</v>
      </c>
      <c r="C183" s="69" t="s">
        <v>1270</v>
      </c>
      <c r="D183" s="68" t="s">
        <v>121</v>
      </c>
      <c r="E183" s="70" t="s">
        <v>1271</v>
      </c>
      <c r="F183" s="68" t="s">
        <v>1271</v>
      </c>
      <c r="G183" s="68" t="s">
        <v>122</v>
      </c>
      <c r="H183" s="98" t="s">
        <v>1561</v>
      </c>
      <c r="I183" s="72" t="s">
        <v>1562</v>
      </c>
      <c r="J183" s="70">
        <v>95570</v>
      </c>
      <c r="K183" s="70">
        <v>95660</v>
      </c>
      <c r="L183" s="72" t="s">
        <v>1563</v>
      </c>
      <c r="M183" s="78" t="s">
        <v>1564</v>
      </c>
      <c r="N183" s="75" t="s">
        <v>80</v>
      </c>
      <c r="O183" s="75" t="s">
        <v>1565</v>
      </c>
      <c r="P183" s="75" t="s">
        <v>1566</v>
      </c>
      <c r="Q183" s="76" t="s">
        <v>1567</v>
      </c>
      <c r="R183" s="68" t="s">
        <v>1568</v>
      </c>
      <c r="S183" s="68"/>
      <c r="T183" s="69"/>
      <c r="U183" s="69" t="s">
        <v>1569</v>
      </c>
      <c r="V183" s="68"/>
    </row>
    <row r="184" spans="1:22" ht="15.5" x14ac:dyDescent="0.35">
      <c r="A184" s="68" t="s">
        <v>1570</v>
      </c>
      <c r="B184" s="68" t="s">
        <v>1571</v>
      </c>
      <c r="C184" s="69" t="s">
        <v>1572</v>
      </c>
      <c r="D184" s="68" t="s">
        <v>61</v>
      </c>
      <c r="E184" s="70" t="s">
        <v>62</v>
      </c>
      <c r="F184" s="68" t="s">
        <v>62</v>
      </c>
      <c r="G184" s="68" t="s">
        <v>63</v>
      </c>
      <c r="H184" s="98" t="s">
        <v>1573</v>
      </c>
      <c r="I184" s="72" t="s">
        <v>1574</v>
      </c>
      <c r="J184" s="70">
        <v>95580</v>
      </c>
      <c r="K184" s="70">
        <v>95014</v>
      </c>
      <c r="L184" s="72" t="s">
        <v>1575</v>
      </c>
      <c r="M184" s="78" t="s">
        <v>1576</v>
      </c>
      <c r="N184" s="75" t="s">
        <v>80</v>
      </c>
      <c r="O184" s="75" t="s">
        <v>1577</v>
      </c>
      <c r="P184" s="75" t="s">
        <v>1578</v>
      </c>
      <c r="Q184" s="76" t="s">
        <v>1579</v>
      </c>
      <c r="R184" s="68" t="s">
        <v>1580</v>
      </c>
      <c r="S184" s="68"/>
      <c r="T184" s="69"/>
      <c r="U184" s="69" t="s">
        <v>1581</v>
      </c>
      <c r="V184" s="68"/>
    </row>
    <row r="185" spans="1:22" ht="15.5" x14ac:dyDescent="0.35">
      <c r="A185" s="68" t="s">
        <v>1582</v>
      </c>
      <c r="B185" s="68" t="s">
        <v>1571</v>
      </c>
      <c r="C185" s="69" t="s">
        <v>1572</v>
      </c>
      <c r="D185" s="68" t="s">
        <v>87</v>
      </c>
      <c r="E185" s="70" t="s">
        <v>62</v>
      </c>
      <c r="F185" s="68" t="s">
        <v>62</v>
      </c>
      <c r="G185" s="68" t="s">
        <v>88</v>
      </c>
      <c r="H185" s="98" t="s">
        <v>1583</v>
      </c>
      <c r="I185" s="72" t="s">
        <v>1574</v>
      </c>
      <c r="J185" s="70">
        <v>95580</v>
      </c>
      <c r="K185" s="70">
        <v>95014</v>
      </c>
      <c r="L185" s="72" t="s">
        <v>1584</v>
      </c>
      <c r="M185" s="78" t="s">
        <v>1585</v>
      </c>
      <c r="N185" s="75" t="s">
        <v>80</v>
      </c>
      <c r="O185" s="75" t="s">
        <v>1586</v>
      </c>
      <c r="P185" s="75" t="s">
        <v>1587</v>
      </c>
      <c r="Q185" s="76" t="s">
        <v>1588</v>
      </c>
      <c r="R185" s="68" t="s">
        <v>1589</v>
      </c>
      <c r="S185" s="68"/>
      <c r="T185" s="69"/>
      <c r="U185" s="69" t="s">
        <v>1590</v>
      </c>
      <c r="V185" s="68"/>
    </row>
    <row r="186" spans="1:22" ht="15.5" x14ac:dyDescent="0.35">
      <c r="A186" s="70" t="s">
        <v>1591</v>
      </c>
      <c r="B186" s="68" t="s">
        <v>1571</v>
      </c>
      <c r="C186" s="69" t="s">
        <v>1572</v>
      </c>
      <c r="D186" s="68" t="s">
        <v>121</v>
      </c>
      <c r="E186" s="70" t="s">
        <v>62</v>
      </c>
      <c r="F186" s="68" t="s">
        <v>62</v>
      </c>
      <c r="G186" s="68" t="s">
        <v>122</v>
      </c>
      <c r="H186" s="77" t="s">
        <v>1592</v>
      </c>
      <c r="I186" s="72" t="s">
        <v>1572</v>
      </c>
      <c r="J186" s="70">
        <v>95600</v>
      </c>
      <c r="K186" s="70">
        <v>95203</v>
      </c>
      <c r="L186" s="69" t="s">
        <v>1593</v>
      </c>
      <c r="M186" s="79" t="s">
        <v>1594</v>
      </c>
      <c r="N186" s="75" t="s">
        <v>80</v>
      </c>
      <c r="O186" s="75" t="s">
        <v>1595</v>
      </c>
      <c r="P186" s="75" t="s">
        <v>1596</v>
      </c>
      <c r="Q186" s="76" t="s">
        <v>1597</v>
      </c>
      <c r="R186" s="68" t="s">
        <v>1598</v>
      </c>
      <c r="S186" s="68"/>
      <c r="T186" s="69"/>
      <c r="U186" s="69" t="s">
        <v>1599</v>
      </c>
      <c r="V186" s="68"/>
    </row>
    <row r="187" spans="1:22" ht="15.5" x14ac:dyDescent="0.35">
      <c r="A187" s="68" t="s">
        <v>1600</v>
      </c>
      <c r="B187" s="68" t="s">
        <v>1571</v>
      </c>
      <c r="C187" s="69" t="s">
        <v>1572</v>
      </c>
      <c r="D187" s="68" t="s">
        <v>121</v>
      </c>
      <c r="E187" s="70" t="s">
        <v>62</v>
      </c>
      <c r="F187" s="68" t="s">
        <v>62</v>
      </c>
      <c r="G187" s="68" t="s">
        <v>122</v>
      </c>
      <c r="H187" s="77" t="s">
        <v>1601</v>
      </c>
      <c r="I187" s="72" t="s">
        <v>1572</v>
      </c>
      <c r="J187" s="70">
        <v>95600</v>
      </c>
      <c r="K187" s="70">
        <v>95203</v>
      </c>
      <c r="L187" s="73" t="s">
        <v>1602</v>
      </c>
      <c r="M187" s="99" t="s">
        <v>1603</v>
      </c>
      <c r="N187" s="75" t="s">
        <v>80</v>
      </c>
      <c r="O187" s="75" t="s">
        <v>1604</v>
      </c>
      <c r="P187" s="75" t="s">
        <v>173</v>
      </c>
      <c r="Q187" s="76" t="s">
        <v>1605</v>
      </c>
      <c r="R187" s="68" t="s">
        <v>1606</v>
      </c>
      <c r="S187" s="68"/>
      <c r="T187" s="69"/>
      <c r="U187" s="69" t="s">
        <v>1607</v>
      </c>
      <c r="V187" s="68"/>
    </row>
    <row r="188" spans="1:22" ht="15.5" x14ac:dyDescent="0.35">
      <c r="A188" s="68" t="s">
        <v>1608</v>
      </c>
      <c r="B188" s="68" t="s">
        <v>1571</v>
      </c>
      <c r="C188" s="69" t="s">
        <v>1572</v>
      </c>
      <c r="D188" s="68" t="s">
        <v>61</v>
      </c>
      <c r="E188" s="70" t="s">
        <v>62</v>
      </c>
      <c r="F188" s="68" t="s">
        <v>62</v>
      </c>
      <c r="G188" s="68" t="s">
        <v>63</v>
      </c>
      <c r="H188" s="71" t="s">
        <v>1609</v>
      </c>
      <c r="I188" s="72" t="s">
        <v>1572</v>
      </c>
      <c r="J188" s="70">
        <v>95600</v>
      </c>
      <c r="K188" s="70">
        <v>95203</v>
      </c>
      <c r="L188" s="73" t="s">
        <v>1610</v>
      </c>
      <c r="M188" s="74" t="s">
        <v>1611</v>
      </c>
      <c r="N188" s="75" t="s">
        <v>80</v>
      </c>
      <c r="O188" s="75" t="s">
        <v>1612</v>
      </c>
      <c r="P188" s="75" t="s">
        <v>413</v>
      </c>
      <c r="Q188" s="76" t="s">
        <v>1613</v>
      </c>
      <c r="R188" s="68" t="s">
        <v>1614</v>
      </c>
      <c r="S188" s="68"/>
      <c r="T188" s="69"/>
      <c r="U188" s="69" t="s">
        <v>1615</v>
      </c>
      <c r="V188" s="68"/>
    </row>
    <row r="189" spans="1:22" ht="15.5" x14ac:dyDescent="0.35">
      <c r="A189" s="68" t="s">
        <v>1616</v>
      </c>
      <c r="B189" s="68" t="s">
        <v>1571</v>
      </c>
      <c r="C189" s="69" t="s">
        <v>1572</v>
      </c>
      <c r="D189" s="68" t="s">
        <v>87</v>
      </c>
      <c r="E189" s="70" t="s">
        <v>62</v>
      </c>
      <c r="F189" s="68" t="s">
        <v>62</v>
      </c>
      <c r="G189" s="68" t="s">
        <v>88</v>
      </c>
      <c r="H189" s="77" t="s">
        <v>368</v>
      </c>
      <c r="I189" s="72" t="s">
        <v>1572</v>
      </c>
      <c r="J189" s="70">
        <v>95600</v>
      </c>
      <c r="K189" s="70">
        <v>95203</v>
      </c>
      <c r="L189" s="69" t="s">
        <v>1617</v>
      </c>
      <c r="M189" s="79" t="s">
        <v>1618</v>
      </c>
      <c r="N189" s="75" t="s">
        <v>80</v>
      </c>
      <c r="O189" s="75" t="s">
        <v>1619</v>
      </c>
      <c r="P189" s="75" t="s">
        <v>882</v>
      </c>
      <c r="Q189" s="76" t="s">
        <v>1620</v>
      </c>
      <c r="R189" s="68" t="s">
        <v>1621</v>
      </c>
      <c r="S189" s="68"/>
      <c r="T189" s="69"/>
      <c r="U189" s="69" t="s">
        <v>1622</v>
      </c>
      <c r="V189" s="68"/>
    </row>
    <row r="190" spans="1:22" ht="15.5" x14ac:dyDescent="0.35">
      <c r="A190" s="68" t="s">
        <v>1623</v>
      </c>
      <c r="B190" s="68" t="s">
        <v>1571</v>
      </c>
      <c r="C190" s="69" t="s">
        <v>1572</v>
      </c>
      <c r="D190" s="68" t="s">
        <v>87</v>
      </c>
      <c r="E190" s="70" t="s">
        <v>62</v>
      </c>
      <c r="F190" s="68" t="s">
        <v>62</v>
      </c>
      <c r="G190" s="68" t="s">
        <v>88</v>
      </c>
      <c r="H190" s="71" t="s">
        <v>561</v>
      </c>
      <c r="I190" s="72" t="s">
        <v>1572</v>
      </c>
      <c r="J190" s="70">
        <v>95600</v>
      </c>
      <c r="K190" s="70">
        <v>95203</v>
      </c>
      <c r="L190" s="73" t="s">
        <v>1610</v>
      </c>
      <c r="M190" s="74" t="s">
        <v>1624</v>
      </c>
      <c r="N190" s="75" t="s">
        <v>80</v>
      </c>
      <c r="O190" s="75" t="s">
        <v>1625</v>
      </c>
      <c r="P190" s="75" t="s">
        <v>147</v>
      </c>
      <c r="Q190" s="76" t="s">
        <v>1626</v>
      </c>
      <c r="R190" s="81" t="s">
        <v>1627</v>
      </c>
      <c r="S190" s="68"/>
      <c r="T190" s="69"/>
      <c r="U190" s="69" t="s">
        <v>1628</v>
      </c>
      <c r="V190" s="68" t="s">
        <v>57</v>
      </c>
    </row>
    <row r="191" spans="1:22" ht="15.5" x14ac:dyDescent="0.35">
      <c r="A191" s="68" t="s">
        <v>1629</v>
      </c>
      <c r="B191" s="68" t="s">
        <v>1571</v>
      </c>
      <c r="C191" s="69" t="s">
        <v>1572</v>
      </c>
      <c r="D191" s="68" t="s">
        <v>61</v>
      </c>
      <c r="E191" s="70" t="s">
        <v>62</v>
      </c>
      <c r="F191" s="68" t="s">
        <v>62</v>
      </c>
      <c r="G191" s="68" t="s">
        <v>63</v>
      </c>
      <c r="H191" s="71" t="s">
        <v>1630</v>
      </c>
      <c r="I191" s="72" t="s">
        <v>1572</v>
      </c>
      <c r="J191" s="70">
        <v>95600</v>
      </c>
      <c r="K191" s="70">
        <v>95203</v>
      </c>
      <c r="L191" s="73" t="s">
        <v>1631</v>
      </c>
      <c r="M191" s="74" t="s">
        <v>1632</v>
      </c>
      <c r="N191" s="75" t="s">
        <v>80</v>
      </c>
      <c r="O191" s="75" t="s">
        <v>1633</v>
      </c>
      <c r="P191" s="75" t="s">
        <v>1634</v>
      </c>
      <c r="Q191" s="76" t="s">
        <v>1635</v>
      </c>
      <c r="R191" s="68" t="s">
        <v>1636</v>
      </c>
      <c r="S191" s="68"/>
      <c r="T191" s="69"/>
      <c r="U191" s="69" t="s">
        <v>1637</v>
      </c>
      <c r="V191" s="68"/>
    </row>
    <row r="192" spans="1:22" ht="15.5" x14ac:dyDescent="0.35">
      <c r="A192" s="68" t="s">
        <v>1638</v>
      </c>
      <c r="B192" s="68" t="s">
        <v>1571</v>
      </c>
      <c r="C192" s="69" t="s">
        <v>1572</v>
      </c>
      <c r="D192" s="68" t="s">
        <v>87</v>
      </c>
      <c r="E192" s="70" t="s">
        <v>62</v>
      </c>
      <c r="F192" s="68" t="s">
        <v>62</v>
      </c>
      <c r="G192" s="68" t="s">
        <v>88</v>
      </c>
      <c r="H192" s="77" t="s">
        <v>1639</v>
      </c>
      <c r="I192" s="72" t="s">
        <v>1572</v>
      </c>
      <c r="J192" s="70">
        <v>95600</v>
      </c>
      <c r="K192" s="70">
        <v>95203</v>
      </c>
      <c r="L192" s="69" t="s">
        <v>1640</v>
      </c>
      <c r="M192" s="79" t="s">
        <v>1641</v>
      </c>
      <c r="N192" s="75" t="s">
        <v>80</v>
      </c>
      <c r="O192" s="75" t="s">
        <v>1642</v>
      </c>
      <c r="P192" s="75" t="s">
        <v>1643</v>
      </c>
      <c r="Q192" s="76" t="s">
        <v>1644</v>
      </c>
      <c r="R192" s="68" t="s">
        <v>1645</v>
      </c>
      <c r="S192" s="68"/>
      <c r="T192" s="69"/>
      <c r="U192" s="69" t="s">
        <v>1646</v>
      </c>
      <c r="V192" s="68"/>
    </row>
    <row r="193" spans="1:22" ht="15.5" x14ac:dyDescent="0.35">
      <c r="A193" s="68" t="s">
        <v>1647</v>
      </c>
      <c r="B193" s="68" t="s">
        <v>1571</v>
      </c>
      <c r="C193" s="69" t="s">
        <v>1572</v>
      </c>
      <c r="D193" s="68" t="s">
        <v>61</v>
      </c>
      <c r="E193" s="70" t="s">
        <v>62</v>
      </c>
      <c r="F193" s="68" t="s">
        <v>62</v>
      </c>
      <c r="G193" s="68" t="s">
        <v>63</v>
      </c>
      <c r="H193" s="77" t="s">
        <v>1639</v>
      </c>
      <c r="I193" s="72" t="s">
        <v>1572</v>
      </c>
      <c r="J193" s="70">
        <v>95600</v>
      </c>
      <c r="K193" s="70">
        <v>95203</v>
      </c>
      <c r="L193" s="69" t="s">
        <v>1640</v>
      </c>
      <c r="M193" s="79" t="s">
        <v>1648</v>
      </c>
      <c r="N193" s="75" t="s">
        <v>80</v>
      </c>
      <c r="O193" s="75" t="s">
        <v>1649</v>
      </c>
      <c r="P193" s="75" t="s">
        <v>484</v>
      </c>
      <c r="Q193" s="76" t="s">
        <v>1650</v>
      </c>
      <c r="R193" s="68" t="s">
        <v>1651</v>
      </c>
      <c r="S193" s="68"/>
      <c r="T193" s="69"/>
      <c r="U193" s="69" t="s">
        <v>1652</v>
      </c>
      <c r="V193" s="68"/>
    </row>
    <row r="194" spans="1:22" ht="15.5" x14ac:dyDescent="0.35">
      <c r="A194" s="68" t="s">
        <v>1653</v>
      </c>
      <c r="B194" s="68" t="s">
        <v>1571</v>
      </c>
      <c r="C194" s="69" t="s">
        <v>1572</v>
      </c>
      <c r="D194" s="68" t="s">
        <v>87</v>
      </c>
      <c r="E194" s="70" t="s">
        <v>62</v>
      </c>
      <c r="F194" s="68" t="s">
        <v>62</v>
      </c>
      <c r="G194" s="68" t="s">
        <v>88</v>
      </c>
      <c r="H194" s="77" t="s">
        <v>1654</v>
      </c>
      <c r="I194" s="72" t="s">
        <v>1572</v>
      </c>
      <c r="J194" s="70">
        <v>95600</v>
      </c>
      <c r="K194" s="70">
        <v>95203</v>
      </c>
      <c r="L194" s="69" t="s">
        <v>1655</v>
      </c>
      <c r="M194" s="79" t="s">
        <v>1656</v>
      </c>
      <c r="N194" s="75" t="s">
        <v>114</v>
      </c>
      <c r="O194" s="75" t="s">
        <v>1657</v>
      </c>
      <c r="P194" s="75" t="s">
        <v>1658</v>
      </c>
      <c r="Q194" s="76" t="s">
        <v>1659</v>
      </c>
      <c r="R194" s="68" t="s">
        <v>1660</v>
      </c>
      <c r="S194" s="68"/>
      <c r="T194" s="69"/>
      <c r="U194" s="69" t="s">
        <v>1661</v>
      </c>
      <c r="V194" s="68"/>
    </row>
    <row r="195" spans="1:22" ht="15.5" x14ac:dyDescent="0.35">
      <c r="A195" s="68" t="s">
        <v>1662</v>
      </c>
      <c r="B195" s="68" t="s">
        <v>1571</v>
      </c>
      <c r="C195" s="69" t="s">
        <v>1572</v>
      </c>
      <c r="D195" s="68" t="s">
        <v>61</v>
      </c>
      <c r="E195" s="70" t="s">
        <v>62</v>
      </c>
      <c r="F195" s="68" t="s">
        <v>62</v>
      </c>
      <c r="G195" s="68" t="s">
        <v>63</v>
      </c>
      <c r="H195" s="77" t="s">
        <v>1654</v>
      </c>
      <c r="I195" s="72" t="s">
        <v>1572</v>
      </c>
      <c r="J195" s="70">
        <v>95600</v>
      </c>
      <c r="K195" s="70">
        <v>95203</v>
      </c>
      <c r="L195" s="69" t="s">
        <v>1663</v>
      </c>
      <c r="M195" s="100" t="s">
        <v>1664</v>
      </c>
      <c r="N195" s="75" t="s">
        <v>80</v>
      </c>
      <c r="O195" s="75" t="s">
        <v>1665</v>
      </c>
      <c r="P195" s="75" t="s">
        <v>670</v>
      </c>
      <c r="Q195" s="76" t="s">
        <v>1666</v>
      </c>
      <c r="R195" s="68" t="s">
        <v>1667</v>
      </c>
      <c r="S195" s="68"/>
      <c r="T195" s="69"/>
      <c r="U195" s="69" t="s">
        <v>1668</v>
      </c>
      <c r="V195" s="68"/>
    </row>
    <row r="196" spans="1:22" ht="15.5" x14ac:dyDescent="0.35">
      <c r="A196" s="68" t="s">
        <v>1669</v>
      </c>
      <c r="B196" s="68" t="s">
        <v>1571</v>
      </c>
      <c r="C196" s="69" t="s">
        <v>1572</v>
      </c>
      <c r="D196" s="68" t="s">
        <v>87</v>
      </c>
      <c r="E196" s="70" t="s">
        <v>62</v>
      </c>
      <c r="F196" s="68" t="s">
        <v>62</v>
      </c>
      <c r="G196" s="68" t="s">
        <v>88</v>
      </c>
      <c r="H196" s="71" t="s">
        <v>1670</v>
      </c>
      <c r="I196" s="72" t="s">
        <v>1671</v>
      </c>
      <c r="J196" s="70">
        <v>95580</v>
      </c>
      <c r="K196" s="70">
        <v>95369</v>
      </c>
      <c r="L196" s="73" t="s">
        <v>1672</v>
      </c>
      <c r="M196" s="74" t="s">
        <v>1673</v>
      </c>
      <c r="N196" s="75" t="s">
        <v>80</v>
      </c>
      <c r="O196" s="75" t="s">
        <v>1674</v>
      </c>
      <c r="P196" s="75" t="s">
        <v>670</v>
      </c>
      <c r="Q196" s="76" t="s">
        <v>1675</v>
      </c>
      <c r="R196" s="68" t="s">
        <v>1676</v>
      </c>
      <c r="S196" s="68"/>
      <c r="T196" s="69"/>
      <c r="U196" s="69" t="s">
        <v>1677</v>
      </c>
      <c r="V196" s="68"/>
    </row>
    <row r="197" spans="1:22" ht="15.5" x14ac:dyDescent="0.35">
      <c r="A197" s="68" t="s">
        <v>1678</v>
      </c>
      <c r="B197" s="68" t="s">
        <v>1571</v>
      </c>
      <c r="C197" s="69" t="s">
        <v>1572</v>
      </c>
      <c r="D197" s="68" t="s">
        <v>61</v>
      </c>
      <c r="E197" s="70" t="s">
        <v>62</v>
      </c>
      <c r="F197" s="68" t="s">
        <v>62</v>
      </c>
      <c r="G197" s="68" t="s">
        <v>63</v>
      </c>
      <c r="H197" s="98" t="s">
        <v>1679</v>
      </c>
      <c r="I197" s="72" t="s">
        <v>1671</v>
      </c>
      <c r="J197" s="70">
        <v>95580</v>
      </c>
      <c r="K197" s="70">
        <v>95369</v>
      </c>
      <c r="L197" s="72" t="s">
        <v>1680</v>
      </c>
      <c r="M197" s="78" t="s">
        <v>1681</v>
      </c>
      <c r="N197" s="75" t="s">
        <v>80</v>
      </c>
      <c r="O197" s="75" t="s">
        <v>1682</v>
      </c>
      <c r="P197" s="75" t="s">
        <v>1058</v>
      </c>
      <c r="Q197" s="76" t="s">
        <v>1683</v>
      </c>
      <c r="R197" s="68" t="s">
        <v>1684</v>
      </c>
      <c r="S197" s="68"/>
      <c r="T197" s="69"/>
      <c r="U197" s="69" t="s">
        <v>1685</v>
      </c>
      <c r="V197" s="68"/>
    </row>
    <row r="198" spans="1:22" ht="15.5" x14ac:dyDescent="0.35">
      <c r="A198" s="68" t="s">
        <v>1686</v>
      </c>
      <c r="B198" s="68" t="s">
        <v>1571</v>
      </c>
      <c r="C198" s="69" t="s">
        <v>1572</v>
      </c>
      <c r="D198" s="68" t="s">
        <v>121</v>
      </c>
      <c r="E198" s="70" t="s">
        <v>62</v>
      </c>
      <c r="F198" s="68" t="s">
        <v>62</v>
      </c>
      <c r="G198" s="68" t="s">
        <v>122</v>
      </c>
      <c r="H198" s="77" t="s">
        <v>1687</v>
      </c>
      <c r="I198" s="72" t="s">
        <v>1688</v>
      </c>
      <c r="J198" s="70">
        <v>95680</v>
      </c>
      <c r="K198" s="70">
        <v>95426</v>
      </c>
      <c r="L198" s="69" t="s">
        <v>1689</v>
      </c>
      <c r="M198" s="79" t="s">
        <v>1690</v>
      </c>
      <c r="N198" s="75" t="s">
        <v>80</v>
      </c>
      <c r="O198" s="75" t="s">
        <v>1691</v>
      </c>
      <c r="P198" s="75" t="s">
        <v>951</v>
      </c>
      <c r="Q198" s="76" t="s">
        <v>1692</v>
      </c>
      <c r="R198" s="68" t="s">
        <v>1693</v>
      </c>
      <c r="S198" s="68"/>
      <c r="T198" s="69"/>
      <c r="U198" s="69" t="s">
        <v>1694</v>
      </c>
      <c r="V198" s="68"/>
    </row>
    <row r="199" spans="1:22" ht="15.5" x14ac:dyDescent="0.35">
      <c r="A199" s="68" t="s">
        <v>1695</v>
      </c>
      <c r="B199" s="68" t="s">
        <v>1571</v>
      </c>
      <c r="C199" s="69" t="s">
        <v>1572</v>
      </c>
      <c r="D199" s="68" t="s">
        <v>87</v>
      </c>
      <c r="E199" s="70" t="s">
        <v>62</v>
      </c>
      <c r="F199" s="68" t="s">
        <v>62</v>
      </c>
      <c r="G199" s="68" t="s">
        <v>88</v>
      </c>
      <c r="H199" s="71" t="s">
        <v>1696</v>
      </c>
      <c r="I199" s="72" t="s">
        <v>1697</v>
      </c>
      <c r="J199" s="70">
        <v>95390</v>
      </c>
      <c r="K199" s="70">
        <v>95574</v>
      </c>
      <c r="L199" s="73" t="s">
        <v>1698</v>
      </c>
      <c r="M199" s="74" t="s">
        <v>1699</v>
      </c>
      <c r="N199" s="75" t="s">
        <v>80</v>
      </c>
      <c r="O199" s="75" t="s">
        <v>1700</v>
      </c>
      <c r="P199" s="75" t="s">
        <v>645</v>
      </c>
      <c r="Q199" s="76" t="s">
        <v>1701</v>
      </c>
      <c r="R199" s="68" t="s">
        <v>1702</v>
      </c>
      <c r="S199" s="68"/>
      <c r="T199" s="69"/>
      <c r="U199" s="69" t="s">
        <v>1703</v>
      </c>
      <c r="V199" s="68"/>
    </row>
    <row r="200" spans="1:22" ht="15.5" x14ac:dyDescent="0.35">
      <c r="A200" s="68" t="s">
        <v>1704</v>
      </c>
      <c r="B200" s="68" t="s">
        <v>1571</v>
      </c>
      <c r="C200" s="69" t="s">
        <v>1572</v>
      </c>
      <c r="D200" s="68" t="s">
        <v>87</v>
      </c>
      <c r="E200" s="70" t="s">
        <v>62</v>
      </c>
      <c r="F200" s="68" t="s">
        <v>62</v>
      </c>
      <c r="G200" s="68" t="s">
        <v>88</v>
      </c>
      <c r="H200" s="77" t="s">
        <v>586</v>
      </c>
      <c r="I200" s="72" t="s">
        <v>1697</v>
      </c>
      <c r="J200" s="70">
        <v>95390</v>
      </c>
      <c r="K200" s="70">
        <v>95574</v>
      </c>
      <c r="L200" s="69" t="s">
        <v>1705</v>
      </c>
      <c r="M200" s="79" t="s">
        <v>1706</v>
      </c>
      <c r="N200" s="75" t="s">
        <v>114</v>
      </c>
      <c r="O200" s="75" t="s">
        <v>1707</v>
      </c>
      <c r="P200" s="75" t="s">
        <v>1708</v>
      </c>
      <c r="Q200" s="76" t="s">
        <v>1709</v>
      </c>
      <c r="R200" s="68" t="s">
        <v>1710</v>
      </c>
      <c r="S200" s="68"/>
      <c r="T200" s="69"/>
      <c r="U200" s="69" t="s">
        <v>1711</v>
      </c>
      <c r="V200" s="68"/>
    </row>
    <row r="201" spans="1:22" ht="15.5" x14ac:dyDescent="0.35">
      <c r="A201" s="68" t="s">
        <v>1712</v>
      </c>
      <c r="B201" s="68" t="s">
        <v>1571</v>
      </c>
      <c r="C201" s="69" t="s">
        <v>1572</v>
      </c>
      <c r="D201" s="68" t="s">
        <v>61</v>
      </c>
      <c r="E201" s="70" t="s">
        <v>62</v>
      </c>
      <c r="F201" s="68" t="s">
        <v>62</v>
      </c>
      <c r="G201" s="68" t="s">
        <v>63</v>
      </c>
      <c r="H201" s="77" t="s">
        <v>586</v>
      </c>
      <c r="I201" s="72" t="s">
        <v>1697</v>
      </c>
      <c r="J201" s="70">
        <v>95390</v>
      </c>
      <c r="K201" s="70">
        <v>95574</v>
      </c>
      <c r="L201" s="69" t="s">
        <v>1713</v>
      </c>
      <c r="M201" s="74" t="s">
        <v>1714</v>
      </c>
      <c r="N201" s="75" t="s">
        <v>80</v>
      </c>
      <c r="O201" s="75" t="s">
        <v>1715</v>
      </c>
      <c r="P201" s="75" t="s">
        <v>1716</v>
      </c>
      <c r="Q201" s="76" t="s">
        <v>1717</v>
      </c>
      <c r="R201" s="68" t="s">
        <v>1718</v>
      </c>
      <c r="S201" s="68"/>
      <c r="T201" s="69"/>
      <c r="U201" s="69" t="s">
        <v>1719</v>
      </c>
      <c r="V201" s="68"/>
    </row>
    <row r="202" spans="1:22" ht="15.5" x14ac:dyDescent="0.35">
      <c r="A202" s="68" t="s">
        <v>1720</v>
      </c>
      <c r="B202" s="68" t="s">
        <v>1571</v>
      </c>
      <c r="C202" s="69" t="s">
        <v>1572</v>
      </c>
      <c r="D202" s="68" t="s">
        <v>61</v>
      </c>
      <c r="E202" s="70" t="s">
        <v>62</v>
      </c>
      <c r="F202" s="68" t="s">
        <v>62</v>
      </c>
      <c r="G202" s="68" t="s">
        <v>63</v>
      </c>
      <c r="H202" s="77" t="s">
        <v>1721</v>
      </c>
      <c r="I202" s="72" t="s">
        <v>1697</v>
      </c>
      <c r="J202" s="70">
        <v>95390</v>
      </c>
      <c r="K202" s="70">
        <v>95574</v>
      </c>
      <c r="L202" s="69" t="s">
        <v>1722</v>
      </c>
      <c r="M202" s="74" t="s">
        <v>1723</v>
      </c>
      <c r="N202" s="75" t="s">
        <v>80</v>
      </c>
      <c r="O202" s="75" t="s">
        <v>1724</v>
      </c>
      <c r="P202" s="75" t="s">
        <v>645</v>
      </c>
      <c r="Q202" s="76" t="s">
        <v>1725</v>
      </c>
      <c r="R202" s="68" t="s">
        <v>1726</v>
      </c>
      <c r="S202" s="68"/>
      <c r="T202" s="69"/>
      <c r="U202" s="69" t="s">
        <v>1727</v>
      </c>
      <c r="V202" s="68"/>
    </row>
    <row r="203" spans="1:22" ht="15.5" x14ac:dyDescent="0.35">
      <c r="A203" s="68" t="s">
        <v>1728</v>
      </c>
      <c r="B203" s="68" t="s">
        <v>1571</v>
      </c>
      <c r="C203" s="69" t="s">
        <v>1572</v>
      </c>
      <c r="D203" s="68" t="s">
        <v>121</v>
      </c>
      <c r="E203" s="70" t="s">
        <v>62</v>
      </c>
      <c r="F203" s="68" t="s">
        <v>62</v>
      </c>
      <c r="G203" s="68" t="s">
        <v>122</v>
      </c>
      <c r="H203" s="77" t="s">
        <v>244</v>
      </c>
      <c r="I203" s="72" t="s">
        <v>1697</v>
      </c>
      <c r="J203" s="70">
        <v>95390</v>
      </c>
      <c r="K203" s="70">
        <v>95574</v>
      </c>
      <c r="L203" s="69" t="s">
        <v>1729</v>
      </c>
      <c r="M203" s="79" t="s">
        <v>1730</v>
      </c>
      <c r="N203" s="75" t="s">
        <v>80</v>
      </c>
      <c r="O203" s="75" t="s">
        <v>1731</v>
      </c>
      <c r="P203" s="75" t="s">
        <v>645</v>
      </c>
      <c r="Q203" s="76" t="s">
        <v>1732</v>
      </c>
      <c r="R203" s="68" t="s">
        <v>1733</v>
      </c>
      <c r="S203" s="68"/>
      <c r="T203" s="69"/>
      <c r="U203" s="69" t="s">
        <v>1734</v>
      </c>
      <c r="V203" s="68"/>
    </row>
    <row r="204" spans="1:22" ht="15.5" x14ac:dyDescent="0.35">
      <c r="A204" s="68" t="s">
        <v>1735</v>
      </c>
      <c r="B204" s="68" t="s">
        <v>1571</v>
      </c>
      <c r="C204" s="69" t="s">
        <v>1572</v>
      </c>
      <c r="D204" s="68" t="s">
        <v>87</v>
      </c>
      <c r="E204" s="70" t="s">
        <v>62</v>
      </c>
      <c r="F204" s="68" t="s">
        <v>62</v>
      </c>
      <c r="G204" s="68" t="s">
        <v>88</v>
      </c>
      <c r="H204" s="71" t="s">
        <v>1670</v>
      </c>
      <c r="I204" s="72" t="s">
        <v>1736</v>
      </c>
      <c r="J204" s="70">
        <v>95230</v>
      </c>
      <c r="K204" s="70">
        <v>95598</v>
      </c>
      <c r="L204" s="73" t="s">
        <v>1737</v>
      </c>
      <c r="M204" s="74" t="s">
        <v>1738</v>
      </c>
      <c r="N204" s="75" t="s">
        <v>80</v>
      </c>
      <c r="O204" s="75" t="s">
        <v>1739</v>
      </c>
      <c r="P204" s="75" t="s">
        <v>1740</v>
      </c>
      <c r="Q204" s="76" t="s">
        <v>1741</v>
      </c>
      <c r="R204" s="68" t="s">
        <v>1742</v>
      </c>
      <c r="S204" s="68"/>
      <c r="T204" s="69"/>
      <c r="U204" s="69" t="s">
        <v>1743</v>
      </c>
      <c r="V204" s="68"/>
    </row>
    <row r="205" spans="1:22" ht="15.5" x14ac:dyDescent="0.35">
      <c r="A205" s="68" t="s">
        <v>1744</v>
      </c>
      <c r="B205" s="68" t="s">
        <v>1571</v>
      </c>
      <c r="C205" s="69" t="s">
        <v>1572</v>
      </c>
      <c r="D205" s="68" t="s">
        <v>61</v>
      </c>
      <c r="E205" s="70" t="s">
        <v>62</v>
      </c>
      <c r="F205" s="68" t="s">
        <v>62</v>
      </c>
      <c r="G205" s="68" t="s">
        <v>63</v>
      </c>
      <c r="H205" s="98" t="s">
        <v>1745</v>
      </c>
      <c r="I205" s="72" t="s">
        <v>1736</v>
      </c>
      <c r="J205" s="70">
        <v>95230</v>
      </c>
      <c r="K205" s="70">
        <v>95598</v>
      </c>
      <c r="L205" s="72" t="s">
        <v>1737</v>
      </c>
      <c r="M205" s="78" t="s">
        <v>1746</v>
      </c>
      <c r="N205" s="75" t="s">
        <v>80</v>
      </c>
      <c r="O205" s="75" t="s">
        <v>1747</v>
      </c>
      <c r="P205" s="75" t="s">
        <v>1081</v>
      </c>
      <c r="Q205" s="76" t="s">
        <v>1748</v>
      </c>
      <c r="R205" s="68" t="s">
        <v>1749</v>
      </c>
      <c r="S205" s="68"/>
      <c r="T205" s="69"/>
      <c r="U205" s="69" t="s">
        <v>1750</v>
      </c>
      <c r="V205" s="68"/>
    </row>
    <row r="206" spans="1:22" ht="15.5" x14ac:dyDescent="0.35">
      <c r="A206" s="68" t="s">
        <v>1751</v>
      </c>
      <c r="B206" s="68" t="s">
        <v>1571</v>
      </c>
      <c r="C206" s="69" t="s">
        <v>1572</v>
      </c>
      <c r="D206" s="68" t="s">
        <v>87</v>
      </c>
      <c r="E206" s="70" t="s">
        <v>62</v>
      </c>
      <c r="F206" s="68" t="s">
        <v>62</v>
      </c>
      <c r="G206" s="68" t="s">
        <v>88</v>
      </c>
      <c r="H206" s="98" t="s">
        <v>1752</v>
      </c>
      <c r="I206" s="72" t="s">
        <v>1736</v>
      </c>
      <c r="J206" s="70">
        <v>95230</v>
      </c>
      <c r="K206" s="70">
        <v>95598</v>
      </c>
      <c r="L206" s="72" t="s">
        <v>1753</v>
      </c>
      <c r="M206" s="78" t="s">
        <v>1754</v>
      </c>
      <c r="N206" s="75" t="s">
        <v>80</v>
      </c>
      <c r="O206" s="75" t="s">
        <v>1755</v>
      </c>
      <c r="P206" s="75" t="s">
        <v>882</v>
      </c>
      <c r="Q206" s="76" t="s">
        <v>1756</v>
      </c>
      <c r="R206" s="68" t="s">
        <v>1757</v>
      </c>
      <c r="S206" s="68"/>
      <c r="T206" s="69"/>
      <c r="U206" s="69" t="s">
        <v>1758</v>
      </c>
      <c r="V206" s="68"/>
    </row>
    <row r="207" spans="1:22" ht="15.5" x14ac:dyDescent="0.35">
      <c r="A207" s="68" t="s">
        <v>1759</v>
      </c>
      <c r="B207" s="68" t="s">
        <v>1571</v>
      </c>
      <c r="C207" s="69" t="s">
        <v>1572</v>
      </c>
      <c r="D207" s="68" t="s">
        <v>87</v>
      </c>
      <c r="E207" s="70" t="s">
        <v>62</v>
      </c>
      <c r="F207" s="68" t="s">
        <v>62</v>
      </c>
      <c r="G207" s="68" t="s">
        <v>88</v>
      </c>
      <c r="H207" s="98" t="s">
        <v>1760</v>
      </c>
      <c r="I207" s="72" t="s">
        <v>1736</v>
      </c>
      <c r="J207" s="70">
        <v>95230</v>
      </c>
      <c r="K207" s="70">
        <v>95598</v>
      </c>
      <c r="L207" s="72" t="s">
        <v>1761</v>
      </c>
      <c r="M207" s="78" t="s">
        <v>1762</v>
      </c>
      <c r="N207" s="75" t="s">
        <v>80</v>
      </c>
      <c r="O207" s="75" t="s">
        <v>1763</v>
      </c>
      <c r="P207" s="75" t="s">
        <v>1192</v>
      </c>
      <c r="Q207" s="76" t="s">
        <v>1764</v>
      </c>
      <c r="R207" s="68" t="s">
        <v>1765</v>
      </c>
      <c r="S207" s="68"/>
      <c r="T207" s="69"/>
      <c r="U207" s="69" t="s">
        <v>1766</v>
      </c>
      <c r="V207" s="68"/>
    </row>
    <row r="208" spans="1:22" ht="15.5" x14ac:dyDescent="0.35">
      <c r="A208" s="68" t="s">
        <v>1767</v>
      </c>
      <c r="B208" s="68" t="s">
        <v>1571</v>
      </c>
      <c r="C208" s="69" t="s">
        <v>1572</v>
      </c>
      <c r="D208" s="68" t="s">
        <v>61</v>
      </c>
      <c r="E208" s="70" t="s">
        <v>62</v>
      </c>
      <c r="F208" s="68" t="s">
        <v>62</v>
      </c>
      <c r="G208" s="68" t="s">
        <v>63</v>
      </c>
      <c r="H208" s="98" t="s">
        <v>143</v>
      </c>
      <c r="I208" s="72" t="s">
        <v>1736</v>
      </c>
      <c r="J208" s="70">
        <v>95230</v>
      </c>
      <c r="K208" s="70">
        <v>95598</v>
      </c>
      <c r="L208" s="72" t="s">
        <v>1768</v>
      </c>
      <c r="M208" s="78" t="s">
        <v>1769</v>
      </c>
      <c r="N208" s="75" t="s">
        <v>80</v>
      </c>
      <c r="O208" s="75" t="s">
        <v>1770</v>
      </c>
      <c r="P208" s="75" t="s">
        <v>1489</v>
      </c>
      <c r="Q208" s="76" t="s">
        <v>1771</v>
      </c>
      <c r="R208" s="68" t="s">
        <v>1772</v>
      </c>
      <c r="S208" s="68"/>
      <c r="T208" s="69"/>
      <c r="U208" s="69" t="s">
        <v>1773</v>
      </c>
      <c r="V208" s="68"/>
    </row>
    <row r="209" spans="1:22" ht="15.5" x14ac:dyDescent="0.35">
      <c r="A209" s="68" t="s">
        <v>1774</v>
      </c>
      <c r="B209" s="68" t="s">
        <v>1571</v>
      </c>
      <c r="C209" s="69" t="s">
        <v>1572</v>
      </c>
      <c r="D209" s="68" t="s">
        <v>61</v>
      </c>
      <c r="E209" s="70" t="s">
        <v>62</v>
      </c>
      <c r="F209" s="68" t="s">
        <v>62</v>
      </c>
      <c r="G209" s="68" t="s">
        <v>63</v>
      </c>
      <c r="H209" s="98" t="s">
        <v>1775</v>
      </c>
      <c r="I209" s="72" t="s">
        <v>1736</v>
      </c>
      <c r="J209" s="70">
        <v>95230</v>
      </c>
      <c r="K209" s="70">
        <v>95598</v>
      </c>
      <c r="L209" s="72" t="s">
        <v>1776</v>
      </c>
      <c r="M209" s="78" t="s">
        <v>1777</v>
      </c>
      <c r="N209" s="75" t="s">
        <v>80</v>
      </c>
      <c r="O209" s="75" t="s">
        <v>1778</v>
      </c>
      <c r="P209" s="75" t="s">
        <v>1779</v>
      </c>
      <c r="Q209" s="76" t="s">
        <v>1780</v>
      </c>
      <c r="R209" s="68" t="s">
        <v>1781</v>
      </c>
      <c r="S209" s="68"/>
      <c r="T209" s="69"/>
      <c r="U209" s="69" t="s">
        <v>1782</v>
      </c>
      <c r="V209" s="68"/>
    </row>
    <row r="210" spans="1:22" ht="15.5" x14ac:dyDescent="0.35">
      <c r="A210" s="68" t="s">
        <v>1783</v>
      </c>
      <c r="B210" s="68" t="s">
        <v>1571</v>
      </c>
      <c r="C210" s="69" t="s">
        <v>1572</v>
      </c>
      <c r="D210" s="68" t="s">
        <v>61</v>
      </c>
      <c r="E210" s="70" t="s">
        <v>62</v>
      </c>
      <c r="F210" s="68" t="s">
        <v>62</v>
      </c>
      <c r="G210" s="68" t="s">
        <v>63</v>
      </c>
      <c r="H210" s="98" t="s">
        <v>1784</v>
      </c>
      <c r="I210" s="72" t="s">
        <v>1736</v>
      </c>
      <c r="J210" s="70">
        <v>95230</v>
      </c>
      <c r="K210" s="70">
        <v>95598</v>
      </c>
      <c r="L210" s="72" t="s">
        <v>1785</v>
      </c>
      <c r="M210" s="78" t="s">
        <v>1786</v>
      </c>
      <c r="N210" s="75" t="s">
        <v>80</v>
      </c>
      <c r="O210" s="75" t="s">
        <v>1787</v>
      </c>
      <c r="P210" s="75" t="s">
        <v>590</v>
      </c>
      <c r="Q210" s="76" t="s">
        <v>1788</v>
      </c>
      <c r="R210" s="68" t="s">
        <v>1789</v>
      </c>
      <c r="S210" s="68"/>
      <c r="T210" s="69"/>
      <c r="U210" s="69" t="s">
        <v>1790</v>
      </c>
      <c r="V210" s="68"/>
    </row>
    <row r="211" spans="1:22" ht="15.5" x14ac:dyDescent="0.35">
      <c r="A211" s="68" t="s">
        <v>1791</v>
      </c>
      <c r="B211" s="68" t="s">
        <v>1571</v>
      </c>
      <c r="C211" s="69" t="s">
        <v>1572</v>
      </c>
      <c r="D211" s="68" t="s">
        <v>87</v>
      </c>
      <c r="E211" s="70" t="s">
        <v>62</v>
      </c>
      <c r="F211" s="68" t="s">
        <v>62</v>
      </c>
      <c r="G211" s="68" t="s">
        <v>88</v>
      </c>
      <c r="H211" s="98" t="s">
        <v>1792</v>
      </c>
      <c r="I211" s="72" t="s">
        <v>1736</v>
      </c>
      <c r="J211" s="70">
        <v>95230</v>
      </c>
      <c r="K211" s="70">
        <v>95598</v>
      </c>
      <c r="L211" s="72" t="s">
        <v>1793</v>
      </c>
      <c r="M211" s="78" t="s">
        <v>1794</v>
      </c>
      <c r="N211" s="75" t="s">
        <v>80</v>
      </c>
      <c r="O211" s="75" t="s">
        <v>1795</v>
      </c>
      <c r="P211" s="75" t="s">
        <v>645</v>
      </c>
      <c r="Q211" s="76" t="s">
        <v>1796</v>
      </c>
      <c r="R211" s="68" t="s">
        <v>1797</v>
      </c>
      <c r="S211" s="68"/>
      <c r="T211" s="69"/>
      <c r="U211" s="69" t="s">
        <v>1798</v>
      </c>
      <c r="V211" s="68"/>
    </row>
    <row r="212" spans="1:22" ht="15.5" x14ac:dyDescent="0.35">
      <c r="A212" s="70" t="s">
        <v>1799</v>
      </c>
      <c r="B212" s="68" t="s">
        <v>1571</v>
      </c>
      <c r="C212" s="69" t="s">
        <v>1572</v>
      </c>
      <c r="D212" s="68" t="s">
        <v>87</v>
      </c>
      <c r="E212" s="70" t="s">
        <v>62</v>
      </c>
      <c r="F212" s="68" t="s">
        <v>62</v>
      </c>
      <c r="G212" s="68" t="s">
        <v>88</v>
      </c>
      <c r="H212" s="98" t="s">
        <v>1800</v>
      </c>
      <c r="I212" s="72" t="s">
        <v>1736</v>
      </c>
      <c r="J212" s="70">
        <v>95230</v>
      </c>
      <c r="K212" s="70">
        <v>95598</v>
      </c>
      <c r="L212" s="72" t="s">
        <v>1801</v>
      </c>
      <c r="M212" s="78" t="s">
        <v>1802</v>
      </c>
      <c r="N212" s="75" t="s">
        <v>114</v>
      </c>
      <c r="O212" s="75" t="s">
        <v>1708</v>
      </c>
      <c r="P212" s="75" t="s">
        <v>1803</v>
      </c>
      <c r="Q212" s="76" t="s">
        <v>1804</v>
      </c>
      <c r="R212" s="68" t="s">
        <v>1805</v>
      </c>
      <c r="S212" s="68"/>
      <c r="T212" s="69"/>
      <c r="U212" s="69" t="s">
        <v>1806</v>
      </c>
      <c r="V212" s="68"/>
    </row>
    <row r="213" spans="1:22" ht="15.5" x14ac:dyDescent="0.35">
      <c r="A213" s="68" t="s">
        <v>1807</v>
      </c>
      <c r="B213" s="68" t="s">
        <v>1571</v>
      </c>
      <c r="C213" s="69" t="s">
        <v>1572</v>
      </c>
      <c r="D213" s="68" t="s">
        <v>61</v>
      </c>
      <c r="E213" s="70" t="s">
        <v>62</v>
      </c>
      <c r="F213" s="68" t="s">
        <v>62</v>
      </c>
      <c r="G213" s="68" t="s">
        <v>63</v>
      </c>
      <c r="H213" s="98" t="s">
        <v>1800</v>
      </c>
      <c r="I213" s="72" t="s">
        <v>1736</v>
      </c>
      <c r="J213" s="70">
        <v>95230</v>
      </c>
      <c r="K213" s="70">
        <v>95598</v>
      </c>
      <c r="L213" s="72" t="s">
        <v>1808</v>
      </c>
      <c r="M213" s="78" t="s">
        <v>1809</v>
      </c>
      <c r="N213" s="75" t="s">
        <v>80</v>
      </c>
      <c r="O213" s="75" t="s">
        <v>1810</v>
      </c>
      <c r="P213" s="75" t="s">
        <v>1811</v>
      </c>
      <c r="Q213" s="76" t="s">
        <v>1812</v>
      </c>
      <c r="R213" s="68" t="s">
        <v>1813</v>
      </c>
      <c r="S213" s="68"/>
      <c r="T213" s="69"/>
      <c r="U213" s="69" t="s">
        <v>1814</v>
      </c>
      <c r="V213" s="68"/>
    </row>
    <row r="214" spans="1:22" ht="15.5" x14ac:dyDescent="0.35">
      <c r="A214" s="68" t="s">
        <v>1815</v>
      </c>
      <c r="B214" s="68" t="s">
        <v>1571</v>
      </c>
      <c r="C214" s="69" t="s">
        <v>1572</v>
      </c>
      <c r="D214" s="68" t="s">
        <v>87</v>
      </c>
      <c r="E214" s="70" t="s">
        <v>62</v>
      </c>
      <c r="F214" s="68" t="s">
        <v>62</v>
      </c>
      <c r="G214" s="68" t="s">
        <v>88</v>
      </c>
      <c r="H214" s="98" t="s">
        <v>1816</v>
      </c>
      <c r="I214" s="72" t="s">
        <v>1736</v>
      </c>
      <c r="J214" s="70">
        <v>95230</v>
      </c>
      <c r="K214" s="70">
        <v>95598</v>
      </c>
      <c r="L214" s="72" t="s">
        <v>1817</v>
      </c>
      <c r="M214" s="78" t="s">
        <v>1818</v>
      </c>
      <c r="N214" s="75" t="s">
        <v>80</v>
      </c>
      <c r="O214" s="75" t="s">
        <v>1819</v>
      </c>
      <c r="P214" s="75" t="s">
        <v>598</v>
      </c>
      <c r="Q214" s="76" t="s">
        <v>1820</v>
      </c>
      <c r="R214" s="68" t="s">
        <v>1821</v>
      </c>
      <c r="S214" s="68"/>
      <c r="T214" s="69"/>
      <c r="U214" s="69" t="s">
        <v>1822</v>
      </c>
      <c r="V214" s="68"/>
    </row>
    <row r="215" spans="1:22" s="82" customFormat="1" ht="15.5" x14ac:dyDescent="0.35">
      <c r="A215" s="68" t="s">
        <v>1823</v>
      </c>
      <c r="B215" s="68" t="s">
        <v>1824</v>
      </c>
      <c r="C215" s="69" t="s">
        <v>1825</v>
      </c>
      <c r="D215" s="68" t="s">
        <v>121</v>
      </c>
      <c r="E215" s="70" t="s">
        <v>1271</v>
      </c>
      <c r="F215" s="68" t="s">
        <v>1271</v>
      </c>
      <c r="G215" s="68" t="s">
        <v>122</v>
      </c>
      <c r="H215" s="73" t="s">
        <v>1826</v>
      </c>
      <c r="I215" s="72" t="s">
        <v>1827</v>
      </c>
      <c r="J215" s="70">
        <v>95720</v>
      </c>
      <c r="K215" s="70">
        <v>95094</v>
      </c>
      <c r="L215" s="73" t="s">
        <v>1828</v>
      </c>
      <c r="M215" s="74" t="s">
        <v>1829</v>
      </c>
      <c r="N215" s="75" t="s">
        <v>80</v>
      </c>
      <c r="O215" s="75" t="s">
        <v>1830</v>
      </c>
      <c r="P215" s="75" t="s">
        <v>1831</v>
      </c>
      <c r="Q215" s="76" t="s">
        <v>1832</v>
      </c>
      <c r="R215" s="68" t="s">
        <v>1833</v>
      </c>
      <c r="S215" s="68"/>
      <c r="T215" s="69"/>
      <c r="U215" s="69" t="s">
        <v>1834</v>
      </c>
      <c r="V215" s="68"/>
    </row>
    <row r="216" spans="1:22" ht="15.5" x14ac:dyDescent="0.35">
      <c r="A216" s="68" t="s">
        <v>1835</v>
      </c>
      <c r="B216" s="68" t="s">
        <v>1824</v>
      </c>
      <c r="C216" s="69" t="s">
        <v>1825</v>
      </c>
      <c r="D216" s="68" t="s">
        <v>121</v>
      </c>
      <c r="E216" s="70" t="s">
        <v>1271</v>
      </c>
      <c r="F216" s="68" t="s">
        <v>1271</v>
      </c>
      <c r="G216" s="68" t="s">
        <v>122</v>
      </c>
      <c r="H216" s="77" t="s">
        <v>1836</v>
      </c>
      <c r="I216" s="72" t="s">
        <v>1825</v>
      </c>
      <c r="J216" s="70">
        <v>95440</v>
      </c>
      <c r="K216" s="70">
        <v>95205</v>
      </c>
      <c r="L216" s="69" t="s">
        <v>1837</v>
      </c>
      <c r="M216" s="79" t="s">
        <v>1838</v>
      </c>
      <c r="N216" s="75" t="s">
        <v>80</v>
      </c>
      <c r="O216" s="75" t="s">
        <v>1839</v>
      </c>
      <c r="P216" s="75" t="s">
        <v>1840</v>
      </c>
      <c r="Q216" s="76" t="s">
        <v>1841</v>
      </c>
      <c r="R216" s="68" t="s">
        <v>1842</v>
      </c>
      <c r="S216" s="68"/>
      <c r="T216" s="69"/>
      <c r="U216" s="69" t="s">
        <v>1843</v>
      </c>
      <c r="V216" s="68"/>
    </row>
    <row r="217" spans="1:22" ht="15.5" x14ac:dyDescent="0.35">
      <c r="A217" s="68" t="s">
        <v>1844</v>
      </c>
      <c r="B217" s="68" t="s">
        <v>1824</v>
      </c>
      <c r="C217" s="69" t="s">
        <v>1825</v>
      </c>
      <c r="D217" s="68" t="s">
        <v>121</v>
      </c>
      <c r="E217" s="70" t="s">
        <v>1271</v>
      </c>
      <c r="F217" s="68" t="s">
        <v>1271</v>
      </c>
      <c r="G217" s="68" t="s">
        <v>122</v>
      </c>
      <c r="H217" s="71" t="s">
        <v>1845</v>
      </c>
      <c r="I217" s="72" t="s">
        <v>1825</v>
      </c>
      <c r="J217" s="70">
        <v>95440</v>
      </c>
      <c r="K217" s="70">
        <v>95205</v>
      </c>
      <c r="L217" s="73" t="s">
        <v>1846</v>
      </c>
      <c r="M217" s="74" t="s">
        <v>1847</v>
      </c>
      <c r="N217" s="75" t="s">
        <v>80</v>
      </c>
      <c r="O217" s="75" t="s">
        <v>1848</v>
      </c>
      <c r="P217" s="75" t="s">
        <v>645</v>
      </c>
      <c r="Q217" s="76" t="s">
        <v>1849</v>
      </c>
      <c r="R217" s="68" t="s">
        <v>1850</v>
      </c>
      <c r="S217" s="68"/>
      <c r="T217" s="69"/>
      <c r="U217" s="69" t="s">
        <v>1851</v>
      </c>
      <c r="V217" s="68"/>
    </row>
    <row r="218" spans="1:22" ht="15.5" x14ac:dyDescent="0.35">
      <c r="A218" s="68" t="s">
        <v>1852</v>
      </c>
      <c r="B218" s="68" t="s">
        <v>1824</v>
      </c>
      <c r="C218" s="69" t="s">
        <v>1825</v>
      </c>
      <c r="D218" s="68" t="s">
        <v>87</v>
      </c>
      <c r="E218" s="70" t="s">
        <v>1271</v>
      </c>
      <c r="F218" s="68" t="s">
        <v>1271</v>
      </c>
      <c r="G218" s="68" t="s">
        <v>88</v>
      </c>
      <c r="H218" s="71" t="s">
        <v>1853</v>
      </c>
      <c r="I218" s="72" t="s">
        <v>1825</v>
      </c>
      <c r="J218" s="70">
        <v>95440</v>
      </c>
      <c r="K218" s="70">
        <v>95205</v>
      </c>
      <c r="L218" s="73" t="s">
        <v>1854</v>
      </c>
      <c r="M218" s="74" t="s">
        <v>1855</v>
      </c>
      <c r="N218" s="75" t="s">
        <v>80</v>
      </c>
      <c r="O218" s="75" t="s">
        <v>1856</v>
      </c>
      <c r="P218" s="75" t="s">
        <v>1857</v>
      </c>
      <c r="Q218" s="76" t="s">
        <v>1858</v>
      </c>
      <c r="R218" s="68" t="s">
        <v>1859</v>
      </c>
      <c r="S218" s="68"/>
      <c r="T218" s="69"/>
      <c r="U218" s="69" t="s">
        <v>1860</v>
      </c>
      <c r="V218" s="68" t="s">
        <v>57</v>
      </c>
    </row>
    <row r="219" spans="1:22" ht="15.5" x14ac:dyDescent="0.35">
      <c r="A219" s="68" t="s">
        <v>1861</v>
      </c>
      <c r="B219" s="68" t="s">
        <v>1824</v>
      </c>
      <c r="C219" s="69" t="s">
        <v>1825</v>
      </c>
      <c r="D219" s="68" t="s">
        <v>61</v>
      </c>
      <c r="E219" s="70" t="s">
        <v>1271</v>
      </c>
      <c r="F219" s="68" t="s">
        <v>1271</v>
      </c>
      <c r="G219" s="68" t="s">
        <v>63</v>
      </c>
      <c r="H219" s="77" t="s">
        <v>1862</v>
      </c>
      <c r="I219" s="72" t="s">
        <v>1825</v>
      </c>
      <c r="J219" s="70">
        <v>95440</v>
      </c>
      <c r="K219" s="70">
        <v>95205</v>
      </c>
      <c r="L219" s="69" t="s">
        <v>1854</v>
      </c>
      <c r="M219" s="79" t="s">
        <v>1863</v>
      </c>
      <c r="N219" s="75" t="s">
        <v>80</v>
      </c>
      <c r="O219" s="75" t="s">
        <v>1864</v>
      </c>
      <c r="P219" s="75" t="s">
        <v>521</v>
      </c>
      <c r="Q219" s="76" t="s">
        <v>1865</v>
      </c>
      <c r="R219" s="68" t="s">
        <v>1866</v>
      </c>
      <c r="S219" s="68"/>
      <c r="T219" s="69"/>
      <c r="U219" s="69" t="s">
        <v>1867</v>
      </c>
      <c r="V219" s="68"/>
    </row>
    <row r="220" spans="1:22" ht="15.5" x14ac:dyDescent="0.35">
      <c r="A220" s="68" t="s">
        <v>1868</v>
      </c>
      <c r="B220" s="68" t="s">
        <v>1824</v>
      </c>
      <c r="C220" s="69" t="s">
        <v>1825</v>
      </c>
      <c r="D220" s="68" t="s">
        <v>121</v>
      </c>
      <c r="E220" s="70" t="s">
        <v>1271</v>
      </c>
      <c r="F220" s="68" t="s">
        <v>1271</v>
      </c>
      <c r="G220" s="68" t="s">
        <v>122</v>
      </c>
      <c r="H220" s="77" t="s">
        <v>1869</v>
      </c>
      <c r="I220" s="72" t="s">
        <v>1825</v>
      </c>
      <c r="J220" s="70">
        <v>95440</v>
      </c>
      <c r="K220" s="70">
        <v>95205</v>
      </c>
      <c r="L220" s="69" t="s">
        <v>1870</v>
      </c>
      <c r="M220" s="79" t="s">
        <v>1871</v>
      </c>
      <c r="N220" s="75" t="s">
        <v>80</v>
      </c>
      <c r="O220" s="75" t="s">
        <v>1872</v>
      </c>
      <c r="P220" s="75" t="s">
        <v>257</v>
      </c>
      <c r="Q220" s="76" t="s">
        <v>1873</v>
      </c>
      <c r="R220" s="68" t="s">
        <v>1874</v>
      </c>
      <c r="S220" s="68"/>
      <c r="T220" s="69"/>
      <c r="U220" s="69" t="s">
        <v>1875</v>
      </c>
      <c r="V220" s="68"/>
    </row>
    <row r="221" spans="1:22" ht="15.5" x14ac:dyDescent="0.35">
      <c r="A221" s="68" t="s">
        <v>1876</v>
      </c>
      <c r="B221" s="68" t="s">
        <v>1824</v>
      </c>
      <c r="C221" s="69" t="s">
        <v>1825</v>
      </c>
      <c r="D221" s="68" t="s">
        <v>121</v>
      </c>
      <c r="E221" s="70" t="s">
        <v>1271</v>
      </c>
      <c r="F221" s="68" t="s">
        <v>1271</v>
      </c>
      <c r="G221" s="68" t="s">
        <v>122</v>
      </c>
      <c r="H221" s="71" t="s">
        <v>1877</v>
      </c>
      <c r="I221" s="72" t="s">
        <v>1878</v>
      </c>
      <c r="J221" s="70">
        <v>95720</v>
      </c>
      <c r="K221" s="70">
        <v>95395</v>
      </c>
      <c r="L221" s="73" t="s">
        <v>1879</v>
      </c>
      <c r="M221" s="74" t="s">
        <v>1880</v>
      </c>
      <c r="N221" s="75" t="s">
        <v>80</v>
      </c>
      <c r="O221" s="75" t="s">
        <v>1881</v>
      </c>
      <c r="P221" s="75" t="s">
        <v>147</v>
      </c>
      <c r="Q221" s="76" t="s">
        <v>1882</v>
      </c>
      <c r="R221" s="68" t="s">
        <v>1883</v>
      </c>
      <c r="S221" s="68"/>
      <c r="T221" s="69"/>
      <c r="U221" s="69" t="s">
        <v>1884</v>
      </c>
      <c r="V221" s="68"/>
    </row>
    <row r="222" spans="1:22" ht="15.5" x14ac:dyDescent="0.35">
      <c r="A222" s="68" t="s">
        <v>1885</v>
      </c>
      <c r="B222" s="68" t="s">
        <v>1824</v>
      </c>
      <c r="C222" s="69" t="s">
        <v>1825</v>
      </c>
      <c r="D222" s="68" t="s">
        <v>61</v>
      </c>
      <c r="E222" s="70" t="s">
        <v>1271</v>
      </c>
      <c r="F222" s="68" t="s">
        <v>1271</v>
      </c>
      <c r="G222" s="68" t="s">
        <v>63</v>
      </c>
      <c r="H222" s="77" t="s">
        <v>1886</v>
      </c>
      <c r="I222" s="72" t="s">
        <v>1887</v>
      </c>
      <c r="J222" s="70">
        <v>95400</v>
      </c>
      <c r="K222" s="70">
        <v>95680</v>
      </c>
      <c r="L222" s="69" t="s">
        <v>1888</v>
      </c>
      <c r="M222" s="79" t="s">
        <v>1889</v>
      </c>
      <c r="N222" s="75" t="s">
        <v>80</v>
      </c>
      <c r="O222" s="75" t="s">
        <v>1890</v>
      </c>
      <c r="P222" s="75" t="s">
        <v>1497</v>
      </c>
      <c r="Q222" s="76" t="s">
        <v>1891</v>
      </c>
      <c r="R222" s="68" t="s">
        <v>1892</v>
      </c>
      <c r="S222" s="68" t="s">
        <v>307</v>
      </c>
      <c r="T222" s="69" t="s">
        <v>1893</v>
      </c>
      <c r="U222" s="69" t="s">
        <v>1894</v>
      </c>
      <c r="V222" s="68"/>
    </row>
    <row r="223" spans="1:22" ht="15.5" x14ac:dyDescent="0.35">
      <c r="A223" s="68" t="s">
        <v>1895</v>
      </c>
      <c r="B223" s="68" t="s">
        <v>1824</v>
      </c>
      <c r="C223" s="69" t="s">
        <v>1825</v>
      </c>
      <c r="D223" s="68" t="s">
        <v>87</v>
      </c>
      <c r="E223" s="70" t="s">
        <v>1271</v>
      </c>
      <c r="F223" s="68" t="s">
        <v>1271</v>
      </c>
      <c r="G223" s="68" t="s">
        <v>88</v>
      </c>
      <c r="H223" s="77" t="s">
        <v>1886</v>
      </c>
      <c r="I223" s="72" t="s">
        <v>1887</v>
      </c>
      <c r="J223" s="70">
        <v>95400</v>
      </c>
      <c r="K223" s="70">
        <v>95680</v>
      </c>
      <c r="L223" s="69" t="s">
        <v>1888</v>
      </c>
      <c r="M223" s="79" t="s">
        <v>1896</v>
      </c>
      <c r="N223" s="75" t="s">
        <v>80</v>
      </c>
      <c r="O223" s="75" t="s">
        <v>1897</v>
      </c>
      <c r="P223" s="75" t="s">
        <v>1898</v>
      </c>
      <c r="Q223" s="76" t="s">
        <v>1899</v>
      </c>
      <c r="R223" s="68" t="s">
        <v>1900</v>
      </c>
      <c r="S223" s="68" t="s">
        <v>307</v>
      </c>
      <c r="T223" s="69" t="s">
        <v>1893</v>
      </c>
      <c r="U223" s="69" t="s">
        <v>1901</v>
      </c>
      <c r="V223" s="68"/>
    </row>
    <row r="224" spans="1:22" ht="15.5" x14ac:dyDescent="0.35">
      <c r="A224" s="68" t="s">
        <v>1902</v>
      </c>
      <c r="B224" s="68" t="s">
        <v>1824</v>
      </c>
      <c r="C224" s="69" t="s">
        <v>1825</v>
      </c>
      <c r="D224" s="68" t="s">
        <v>87</v>
      </c>
      <c r="E224" s="70" t="s">
        <v>1271</v>
      </c>
      <c r="F224" s="68" t="s">
        <v>1271</v>
      </c>
      <c r="G224" s="68" t="s">
        <v>88</v>
      </c>
      <c r="H224" s="77" t="s">
        <v>1903</v>
      </c>
      <c r="I224" s="72" t="s">
        <v>1887</v>
      </c>
      <c r="J224" s="70">
        <v>95400</v>
      </c>
      <c r="K224" s="70">
        <v>95680</v>
      </c>
      <c r="L224" s="69" t="s">
        <v>1904</v>
      </c>
      <c r="M224" s="79" t="s">
        <v>1905</v>
      </c>
      <c r="N224" s="75" t="s">
        <v>114</v>
      </c>
      <c r="O224" s="75" t="s">
        <v>1906</v>
      </c>
      <c r="P224" s="75" t="s">
        <v>1907</v>
      </c>
      <c r="Q224" s="76" t="s">
        <v>1908</v>
      </c>
      <c r="R224" s="68" t="s">
        <v>1909</v>
      </c>
      <c r="S224" s="68" t="s">
        <v>307</v>
      </c>
      <c r="T224" s="69" t="s">
        <v>1893</v>
      </c>
      <c r="U224" s="69" t="s">
        <v>1910</v>
      </c>
      <c r="V224" s="68"/>
    </row>
    <row r="225" spans="1:22" ht="15.5" x14ac:dyDescent="0.35">
      <c r="A225" s="68" t="s">
        <v>1911</v>
      </c>
      <c r="B225" s="68" t="s">
        <v>1824</v>
      </c>
      <c r="C225" s="69" t="s">
        <v>1825</v>
      </c>
      <c r="D225" s="68" t="s">
        <v>61</v>
      </c>
      <c r="E225" s="70" t="s">
        <v>1271</v>
      </c>
      <c r="F225" s="68" t="s">
        <v>1271</v>
      </c>
      <c r="G225" s="68" t="s">
        <v>63</v>
      </c>
      <c r="H225" s="77" t="s">
        <v>1903</v>
      </c>
      <c r="I225" s="72" t="s">
        <v>1887</v>
      </c>
      <c r="J225" s="70">
        <v>95400</v>
      </c>
      <c r="K225" s="70">
        <v>95680</v>
      </c>
      <c r="L225" s="69" t="s">
        <v>1912</v>
      </c>
      <c r="M225" s="79" t="s">
        <v>1913</v>
      </c>
      <c r="N225" s="75" t="s">
        <v>80</v>
      </c>
      <c r="O225" s="75" t="s">
        <v>1914</v>
      </c>
      <c r="P225" s="75" t="s">
        <v>1915</v>
      </c>
      <c r="Q225" s="76" t="s">
        <v>1916</v>
      </c>
      <c r="R225" s="68" t="s">
        <v>1917</v>
      </c>
      <c r="S225" s="68" t="s">
        <v>307</v>
      </c>
      <c r="T225" s="69" t="s">
        <v>1893</v>
      </c>
      <c r="U225" s="69" t="s">
        <v>1918</v>
      </c>
      <c r="V225" s="68"/>
    </row>
    <row r="226" spans="1:22" ht="15.5" x14ac:dyDescent="0.35">
      <c r="A226" s="68" t="s">
        <v>1919</v>
      </c>
      <c r="B226" s="68" t="s">
        <v>1824</v>
      </c>
      <c r="C226" s="69" t="s">
        <v>1825</v>
      </c>
      <c r="D226" s="68" t="s">
        <v>87</v>
      </c>
      <c r="E226" s="70" t="s">
        <v>1271</v>
      </c>
      <c r="F226" s="68" t="s">
        <v>1271</v>
      </c>
      <c r="G226" s="68" t="s">
        <v>88</v>
      </c>
      <c r="H226" s="77" t="s">
        <v>1920</v>
      </c>
      <c r="I226" s="72" t="s">
        <v>1887</v>
      </c>
      <c r="J226" s="70">
        <v>95400</v>
      </c>
      <c r="K226" s="70">
        <v>95680</v>
      </c>
      <c r="L226" s="69" t="s">
        <v>1921</v>
      </c>
      <c r="M226" s="79" t="s">
        <v>1922</v>
      </c>
      <c r="N226" s="75" t="s">
        <v>80</v>
      </c>
      <c r="O226" s="75" t="s">
        <v>1923</v>
      </c>
      <c r="P226" s="75" t="s">
        <v>347</v>
      </c>
      <c r="Q226" s="76" t="s">
        <v>1924</v>
      </c>
      <c r="R226" s="68" t="s">
        <v>1925</v>
      </c>
      <c r="S226" s="68" t="s">
        <v>73</v>
      </c>
      <c r="T226" s="69" t="s">
        <v>1926</v>
      </c>
      <c r="U226" s="69" t="s">
        <v>1927</v>
      </c>
      <c r="V226" s="68" t="s">
        <v>57</v>
      </c>
    </row>
    <row r="227" spans="1:22" ht="15.5" x14ac:dyDescent="0.35">
      <c r="A227" s="68" t="s">
        <v>1928</v>
      </c>
      <c r="B227" s="68" t="s">
        <v>1824</v>
      </c>
      <c r="C227" s="69" t="s">
        <v>1825</v>
      </c>
      <c r="D227" s="68" t="s">
        <v>61</v>
      </c>
      <c r="E227" s="70" t="s">
        <v>1271</v>
      </c>
      <c r="F227" s="68" t="s">
        <v>1271</v>
      </c>
      <c r="G227" s="68" t="s">
        <v>63</v>
      </c>
      <c r="H227" s="77" t="s">
        <v>1920</v>
      </c>
      <c r="I227" s="72" t="s">
        <v>1887</v>
      </c>
      <c r="J227" s="70">
        <v>95400</v>
      </c>
      <c r="K227" s="70">
        <v>95680</v>
      </c>
      <c r="L227" s="69" t="s">
        <v>1921</v>
      </c>
      <c r="M227" s="79" t="s">
        <v>1929</v>
      </c>
      <c r="N227" s="75" t="s">
        <v>80</v>
      </c>
      <c r="O227" s="75" t="s">
        <v>1930</v>
      </c>
      <c r="P227" s="75" t="s">
        <v>1931</v>
      </c>
      <c r="Q227" s="76" t="s">
        <v>1932</v>
      </c>
      <c r="R227" s="68" t="s">
        <v>1933</v>
      </c>
      <c r="S227" s="68" t="s">
        <v>73</v>
      </c>
      <c r="T227" s="69" t="s">
        <v>1926</v>
      </c>
      <c r="U227" s="69" t="s">
        <v>1934</v>
      </c>
      <c r="V227" s="68"/>
    </row>
    <row r="228" spans="1:22" ht="15.5" x14ac:dyDescent="0.35">
      <c r="A228" s="68" t="s">
        <v>1935</v>
      </c>
      <c r="B228" s="68" t="s">
        <v>1824</v>
      </c>
      <c r="C228" s="69" t="s">
        <v>1825</v>
      </c>
      <c r="D228" s="68" t="s">
        <v>87</v>
      </c>
      <c r="E228" s="70" t="s">
        <v>1271</v>
      </c>
      <c r="F228" s="68" t="s">
        <v>1271</v>
      </c>
      <c r="G228" s="68" t="s">
        <v>88</v>
      </c>
      <c r="H228" s="77" t="s">
        <v>343</v>
      </c>
      <c r="I228" s="72" t="s">
        <v>1887</v>
      </c>
      <c r="J228" s="70">
        <v>95400</v>
      </c>
      <c r="K228" s="70">
        <v>95680</v>
      </c>
      <c r="L228" s="69" t="s">
        <v>1936</v>
      </c>
      <c r="M228" s="79" t="s">
        <v>1937</v>
      </c>
      <c r="N228" s="75" t="s">
        <v>80</v>
      </c>
      <c r="O228" s="75" t="s">
        <v>1938</v>
      </c>
      <c r="P228" s="75" t="s">
        <v>1428</v>
      </c>
      <c r="Q228" s="76" t="s">
        <v>1939</v>
      </c>
      <c r="R228" s="68" t="s">
        <v>1940</v>
      </c>
      <c r="S228" s="68" t="s">
        <v>73</v>
      </c>
      <c r="T228" s="69" t="s">
        <v>1926</v>
      </c>
      <c r="U228" s="69" t="s">
        <v>1941</v>
      </c>
      <c r="V228" s="68" t="s">
        <v>57</v>
      </c>
    </row>
    <row r="229" spans="1:22" ht="15.5" x14ac:dyDescent="0.35">
      <c r="A229" s="68" t="s">
        <v>1942</v>
      </c>
      <c r="B229" s="68" t="s">
        <v>1824</v>
      </c>
      <c r="C229" s="69" t="s">
        <v>1825</v>
      </c>
      <c r="D229" s="68" t="s">
        <v>61</v>
      </c>
      <c r="E229" s="70" t="s">
        <v>1271</v>
      </c>
      <c r="F229" s="68" t="s">
        <v>1271</v>
      </c>
      <c r="G229" s="68" t="s">
        <v>63</v>
      </c>
      <c r="H229" s="77" t="s">
        <v>343</v>
      </c>
      <c r="I229" s="72" t="s">
        <v>1887</v>
      </c>
      <c r="J229" s="70">
        <v>95400</v>
      </c>
      <c r="K229" s="70">
        <v>95680</v>
      </c>
      <c r="L229" s="69" t="s">
        <v>1943</v>
      </c>
      <c r="M229" s="79" t="s">
        <v>1944</v>
      </c>
      <c r="N229" s="75" t="s">
        <v>80</v>
      </c>
      <c r="O229" s="75" t="s">
        <v>1945</v>
      </c>
      <c r="P229" s="75" t="s">
        <v>959</v>
      </c>
      <c r="Q229" s="76" t="s">
        <v>1946</v>
      </c>
      <c r="R229" s="68" t="s">
        <v>1947</v>
      </c>
      <c r="S229" s="68" t="s">
        <v>73</v>
      </c>
      <c r="T229" s="69" t="s">
        <v>1926</v>
      </c>
      <c r="U229" s="69" t="s">
        <v>1948</v>
      </c>
      <c r="V229" s="68"/>
    </row>
    <row r="230" spans="1:22" ht="15.5" x14ac:dyDescent="0.35">
      <c r="A230" s="68" t="s">
        <v>1949</v>
      </c>
      <c r="B230" s="68" t="s">
        <v>1824</v>
      </c>
      <c r="C230" s="69" t="s">
        <v>1825</v>
      </c>
      <c r="D230" s="68" t="s">
        <v>87</v>
      </c>
      <c r="E230" s="70" t="s">
        <v>1271</v>
      </c>
      <c r="F230" s="68" t="s">
        <v>1271</v>
      </c>
      <c r="G230" s="68" t="s">
        <v>88</v>
      </c>
      <c r="H230" s="71" t="s">
        <v>64</v>
      </c>
      <c r="I230" s="72" t="s">
        <v>1887</v>
      </c>
      <c r="J230" s="70">
        <v>95400</v>
      </c>
      <c r="K230" s="70">
        <v>95680</v>
      </c>
      <c r="L230" s="73" t="s">
        <v>1950</v>
      </c>
      <c r="M230" s="74" t="s">
        <v>1951</v>
      </c>
      <c r="N230" s="75" t="s">
        <v>80</v>
      </c>
      <c r="O230" s="75" t="s">
        <v>1952</v>
      </c>
      <c r="P230" s="75" t="s">
        <v>275</v>
      </c>
      <c r="Q230" s="76" t="s">
        <v>1953</v>
      </c>
      <c r="R230" s="68" t="s">
        <v>1954</v>
      </c>
      <c r="S230" s="68" t="s">
        <v>73</v>
      </c>
      <c r="T230" s="69" t="s">
        <v>1926</v>
      </c>
      <c r="U230" s="69" t="s">
        <v>1955</v>
      </c>
      <c r="V230" s="68"/>
    </row>
    <row r="231" spans="1:22" ht="15.5" x14ac:dyDescent="0.35">
      <c r="A231" s="68" t="s">
        <v>1956</v>
      </c>
      <c r="B231" s="68" t="s">
        <v>1824</v>
      </c>
      <c r="C231" s="69" t="s">
        <v>1825</v>
      </c>
      <c r="D231" s="68" t="s">
        <v>61</v>
      </c>
      <c r="E231" s="70" t="s">
        <v>1271</v>
      </c>
      <c r="F231" s="68" t="s">
        <v>1271</v>
      </c>
      <c r="G231" s="68" t="s">
        <v>63</v>
      </c>
      <c r="H231" s="77" t="s">
        <v>64</v>
      </c>
      <c r="I231" s="72" t="s">
        <v>1887</v>
      </c>
      <c r="J231" s="70">
        <v>95400</v>
      </c>
      <c r="K231" s="70">
        <v>95680</v>
      </c>
      <c r="L231" s="69" t="s">
        <v>1957</v>
      </c>
      <c r="M231" s="79" t="s">
        <v>1958</v>
      </c>
      <c r="N231" s="75" t="s">
        <v>80</v>
      </c>
      <c r="O231" s="75" t="s">
        <v>1959</v>
      </c>
      <c r="P231" s="75" t="s">
        <v>222</v>
      </c>
      <c r="Q231" s="76" t="s">
        <v>1960</v>
      </c>
      <c r="R231" s="68" t="s">
        <v>1961</v>
      </c>
      <c r="S231" s="68" t="s">
        <v>73</v>
      </c>
      <c r="T231" s="69" t="s">
        <v>1926</v>
      </c>
      <c r="U231" s="69" t="s">
        <v>1962</v>
      </c>
      <c r="V231" s="68"/>
    </row>
    <row r="232" spans="1:22" ht="15.5" x14ac:dyDescent="0.35">
      <c r="A232" s="68" t="s">
        <v>1963</v>
      </c>
      <c r="B232" s="68" t="s">
        <v>1824</v>
      </c>
      <c r="C232" s="69" t="s">
        <v>1825</v>
      </c>
      <c r="D232" s="68" t="s">
        <v>87</v>
      </c>
      <c r="E232" s="70" t="s">
        <v>1271</v>
      </c>
      <c r="F232" s="68" t="s">
        <v>1271</v>
      </c>
      <c r="G232" s="68" t="s">
        <v>88</v>
      </c>
      <c r="H232" s="77" t="s">
        <v>368</v>
      </c>
      <c r="I232" s="72" t="s">
        <v>1887</v>
      </c>
      <c r="J232" s="70">
        <v>95400</v>
      </c>
      <c r="K232" s="70">
        <v>95680</v>
      </c>
      <c r="L232" s="69" t="s">
        <v>1964</v>
      </c>
      <c r="M232" s="79" t="s">
        <v>1965</v>
      </c>
      <c r="N232" s="75" t="s">
        <v>80</v>
      </c>
      <c r="O232" s="75" t="s">
        <v>1966</v>
      </c>
      <c r="P232" s="75" t="s">
        <v>1967</v>
      </c>
      <c r="Q232" s="76" t="s">
        <v>1968</v>
      </c>
      <c r="R232" s="68" t="s">
        <v>1969</v>
      </c>
      <c r="S232" s="68" t="s">
        <v>307</v>
      </c>
      <c r="T232" s="69" t="s">
        <v>1970</v>
      </c>
      <c r="U232" s="69" t="s">
        <v>1971</v>
      </c>
      <c r="V232" s="68"/>
    </row>
    <row r="233" spans="1:22" ht="15.5" x14ac:dyDescent="0.35">
      <c r="A233" s="68" t="s">
        <v>1972</v>
      </c>
      <c r="B233" s="68" t="s">
        <v>1824</v>
      </c>
      <c r="C233" s="69" t="s">
        <v>1825</v>
      </c>
      <c r="D233" s="68" t="s">
        <v>87</v>
      </c>
      <c r="E233" s="70" t="s">
        <v>1271</v>
      </c>
      <c r="F233" s="68" t="s">
        <v>1271</v>
      </c>
      <c r="G233" s="68" t="s">
        <v>88</v>
      </c>
      <c r="H233" s="77" t="s">
        <v>887</v>
      </c>
      <c r="I233" s="72" t="s">
        <v>1887</v>
      </c>
      <c r="J233" s="70">
        <v>95400</v>
      </c>
      <c r="K233" s="70">
        <v>95680</v>
      </c>
      <c r="L233" s="69" t="s">
        <v>1973</v>
      </c>
      <c r="M233" s="79" t="s">
        <v>1974</v>
      </c>
      <c r="N233" s="75" t="s">
        <v>80</v>
      </c>
      <c r="O233" s="75" t="s">
        <v>1975</v>
      </c>
      <c r="P233" s="75" t="s">
        <v>1976</v>
      </c>
      <c r="Q233" s="76" t="s">
        <v>1977</v>
      </c>
      <c r="R233" s="68" t="s">
        <v>1978</v>
      </c>
      <c r="S233" s="68" t="s">
        <v>307</v>
      </c>
      <c r="T233" s="69" t="s">
        <v>1893</v>
      </c>
      <c r="U233" s="69" t="s">
        <v>1979</v>
      </c>
      <c r="V233" s="68"/>
    </row>
    <row r="234" spans="1:22" ht="15.5" x14ac:dyDescent="0.35">
      <c r="A234" s="68" t="s">
        <v>1980</v>
      </c>
      <c r="B234" s="68" t="s">
        <v>1824</v>
      </c>
      <c r="C234" s="69" t="s">
        <v>1825</v>
      </c>
      <c r="D234" s="68" t="s">
        <v>61</v>
      </c>
      <c r="E234" s="70" t="s">
        <v>1271</v>
      </c>
      <c r="F234" s="68" t="s">
        <v>1271</v>
      </c>
      <c r="G234" s="68" t="s">
        <v>63</v>
      </c>
      <c r="H234" s="77" t="s">
        <v>561</v>
      </c>
      <c r="I234" s="72" t="s">
        <v>1887</v>
      </c>
      <c r="J234" s="70">
        <v>95400</v>
      </c>
      <c r="K234" s="70">
        <v>95680</v>
      </c>
      <c r="L234" s="69" t="s">
        <v>1981</v>
      </c>
      <c r="M234" s="79" t="s">
        <v>1982</v>
      </c>
      <c r="N234" s="75" t="s">
        <v>80</v>
      </c>
      <c r="O234" s="75" t="s">
        <v>1983</v>
      </c>
      <c r="P234" s="75" t="s">
        <v>421</v>
      </c>
      <c r="Q234" s="76" t="s">
        <v>1984</v>
      </c>
      <c r="R234" s="68" t="s">
        <v>1985</v>
      </c>
      <c r="S234" s="68" t="s">
        <v>307</v>
      </c>
      <c r="T234" s="69" t="s">
        <v>1970</v>
      </c>
      <c r="U234" s="69" t="s">
        <v>1986</v>
      </c>
      <c r="V234" s="68"/>
    </row>
    <row r="235" spans="1:22" ht="15.5" x14ac:dyDescent="0.35">
      <c r="A235" s="68" t="s">
        <v>1987</v>
      </c>
      <c r="B235" s="68" t="s">
        <v>1824</v>
      </c>
      <c r="C235" s="69" t="s">
        <v>1825</v>
      </c>
      <c r="D235" s="68" t="s">
        <v>87</v>
      </c>
      <c r="E235" s="70" t="s">
        <v>1271</v>
      </c>
      <c r="F235" s="68" t="s">
        <v>1271</v>
      </c>
      <c r="G235" s="68" t="s">
        <v>88</v>
      </c>
      <c r="H235" s="77" t="s">
        <v>1630</v>
      </c>
      <c r="I235" s="72" t="s">
        <v>1887</v>
      </c>
      <c r="J235" s="70">
        <v>95400</v>
      </c>
      <c r="K235" s="70">
        <v>95680</v>
      </c>
      <c r="L235" s="69" t="s">
        <v>1988</v>
      </c>
      <c r="M235" s="79" t="s">
        <v>1989</v>
      </c>
      <c r="N235" s="75" t="s">
        <v>80</v>
      </c>
      <c r="O235" s="75" t="s">
        <v>1990</v>
      </c>
      <c r="P235" s="75" t="s">
        <v>275</v>
      </c>
      <c r="Q235" s="76" t="s">
        <v>1991</v>
      </c>
      <c r="R235" s="68" t="s">
        <v>1992</v>
      </c>
      <c r="S235" s="68" t="s">
        <v>307</v>
      </c>
      <c r="T235" s="69" t="s">
        <v>1970</v>
      </c>
      <c r="U235" s="69" t="s">
        <v>1993</v>
      </c>
      <c r="V235" s="68" t="s">
        <v>57</v>
      </c>
    </row>
    <row r="236" spans="1:22" ht="15.5" x14ac:dyDescent="0.35">
      <c r="A236" s="68" t="s">
        <v>1994</v>
      </c>
      <c r="B236" s="68" t="s">
        <v>1824</v>
      </c>
      <c r="C236" s="69" t="s">
        <v>1825</v>
      </c>
      <c r="D236" s="68" t="s">
        <v>61</v>
      </c>
      <c r="E236" s="70" t="s">
        <v>1271</v>
      </c>
      <c r="F236" s="68" t="s">
        <v>1271</v>
      </c>
      <c r="G236" s="68" t="s">
        <v>63</v>
      </c>
      <c r="H236" s="77" t="s">
        <v>1995</v>
      </c>
      <c r="I236" s="72" t="s">
        <v>1887</v>
      </c>
      <c r="J236" s="70">
        <v>95400</v>
      </c>
      <c r="K236" s="70">
        <v>95680</v>
      </c>
      <c r="L236" s="69" t="s">
        <v>1996</v>
      </c>
      <c r="M236" s="79" t="s">
        <v>1997</v>
      </c>
      <c r="N236" s="75" t="s">
        <v>80</v>
      </c>
      <c r="O236" s="75" t="s">
        <v>1998</v>
      </c>
      <c r="P236" s="75" t="s">
        <v>1321</v>
      </c>
      <c r="Q236" s="76" t="s">
        <v>1999</v>
      </c>
      <c r="R236" s="68" t="s">
        <v>2000</v>
      </c>
      <c r="S236" s="68" t="s">
        <v>307</v>
      </c>
      <c r="T236" s="69" t="s">
        <v>1970</v>
      </c>
      <c r="U236" s="69" t="s">
        <v>2001</v>
      </c>
      <c r="V236" s="68"/>
    </row>
    <row r="237" spans="1:22" ht="15.5" x14ac:dyDescent="0.35">
      <c r="A237" s="68" t="s">
        <v>2002</v>
      </c>
      <c r="B237" s="68" t="s">
        <v>1824</v>
      </c>
      <c r="C237" s="69" t="s">
        <v>1825</v>
      </c>
      <c r="D237" s="68" t="s">
        <v>61</v>
      </c>
      <c r="E237" s="70" t="s">
        <v>1271</v>
      </c>
      <c r="F237" s="68" t="s">
        <v>1271</v>
      </c>
      <c r="G237" s="68" t="s">
        <v>63</v>
      </c>
      <c r="H237" s="77" t="s">
        <v>2003</v>
      </c>
      <c r="I237" s="72" t="s">
        <v>1887</v>
      </c>
      <c r="J237" s="70">
        <v>95400</v>
      </c>
      <c r="K237" s="70">
        <v>95680</v>
      </c>
      <c r="L237" s="69" t="s">
        <v>2004</v>
      </c>
      <c r="M237" s="79" t="s">
        <v>2005</v>
      </c>
      <c r="N237" s="75" t="s">
        <v>80</v>
      </c>
      <c r="O237" s="75" t="s">
        <v>2006</v>
      </c>
      <c r="P237" s="75" t="s">
        <v>645</v>
      </c>
      <c r="Q237" s="76" t="s">
        <v>2007</v>
      </c>
      <c r="R237" s="68" t="s">
        <v>2008</v>
      </c>
      <c r="S237" s="68" t="s">
        <v>307</v>
      </c>
      <c r="T237" s="69" t="s">
        <v>1970</v>
      </c>
      <c r="U237" s="69" t="s">
        <v>2009</v>
      </c>
      <c r="V237" s="68"/>
    </row>
    <row r="238" spans="1:22" ht="15.5" x14ac:dyDescent="0.35">
      <c r="A238" s="68" t="s">
        <v>2010</v>
      </c>
      <c r="B238" s="68" t="s">
        <v>1824</v>
      </c>
      <c r="C238" s="69" t="s">
        <v>1825</v>
      </c>
      <c r="D238" s="68" t="s">
        <v>87</v>
      </c>
      <c r="E238" s="70" t="s">
        <v>1271</v>
      </c>
      <c r="F238" s="68" t="s">
        <v>1271</v>
      </c>
      <c r="G238" s="68" t="s">
        <v>88</v>
      </c>
      <c r="H238" s="71" t="s">
        <v>2011</v>
      </c>
      <c r="I238" s="72" t="s">
        <v>1887</v>
      </c>
      <c r="J238" s="70">
        <v>95400</v>
      </c>
      <c r="K238" s="70">
        <v>95680</v>
      </c>
      <c r="L238" s="73" t="s">
        <v>2012</v>
      </c>
      <c r="M238" s="74" t="s">
        <v>2013</v>
      </c>
      <c r="N238" s="75" t="s">
        <v>114</v>
      </c>
      <c r="O238" s="75" t="s">
        <v>2014</v>
      </c>
      <c r="P238" s="75" t="s">
        <v>1658</v>
      </c>
      <c r="Q238" s="76" t="s">
        <v>2015</v>
      </c>
      <c r="R238" s="68" t="s">
        <v>2016</v>
      </c>
      <c r="S238" s="68" t="s">
        <v>307</v>
      </c>
      <c r="T238" s="69" t="s">
        <v>1970</v>
      </c>
      <c r="U238" s="69" t="s">
        <v>2017</v>
      </c>
      <c r="V238" s="68"/>
    </row>
    <row r="239" spans="1:22" ht="15.5" x14ac:dyDescent="0.35">
      <c r="A239" s="68" t="s">
        <v>2018</v>
      </c>
      <c r="B239" s="68" t="s">
        <v>1824</v>
      </c>
      <c r="C239" s="69" t="s">
        <v>1825</v>
      </c>
      <c r="D239" s="68" t="s">
        <v>61</v>
      </c>
      <c r="E239" s="70" t="s">
        <v>1271</v>
      </c>
      <c r="F239" s="68" t="s">
        <v>1271</v>
      </c>
      <c r="G239" s="68" t="s">
        <v>63</v>
      </c>
      <c r="H239" s="77" t="s">
        <v>2019</v>
      </c>
      <c r="I239" s="72" t="s">
        <v>1887</v>
      </c>
      <c r="J239" s="70">
        <v>95400</v>
      </c>
      <c r="K239" s="70">
        <v>95680</v>
      </c>
      <c r="L239" s="69" t="s">
        <v>2020</v>
      </c>
      <c r="M239" s="79" t="s">
        <v>2021</v>
      </c>
      <c r="N239" s="75" t="s">
        <v>80</v>
      </c>
      <c r="O239" s="75" t="s">
        <v>2022</v>
      </c>
      <c r="P239" s="75" t="s">
        <v>1779</v>
      </c>
      <c r="Q239" s="76" t="s">
        <v>2023</v>
      </c>
      <c r="R239" s="68" t="s">
        <v>2024</v>
      </c>
      <c r="S239" s="68" t="s">
        <v>307</v>
      </c>
      <c r="T239" s="69" t="s">
        <v>1893</v>
      </c>
      <c r="U239" s="69" t="s">
        <v>2025</v>
      </c>
      <c r="V239" s="68"/>
    </row>
    <row r="240" spans="1:22" ht="15.5" x14ac:dyDescent="0.35">
      <c r="A240" s="68" t="s">
        <v>2026</v>
      </c>
      <c r="B240" s="68" t="s">
        <v>1824</v>
      </c>
      <c r="C240" s="69" t="s">
        <v>1825</v>
      </c>
      <c r="D240" s="68" t="s">
        <v>61</v>
      </c>
      <c r="E240" s="70" t="s">
        <v>1271</v>
      </c>
      <c r="F240" s="68" t="s">
        <v>1271</v>
      </c>
      <c r="G240" s="68" t="s">
        <v>63</v>
      </c>
      <c r="H240" s="77" t="s">
        <v>2027</v>
      </c>
      <c r="I240" s="72" t="s">
        <v>1887</v>
      </c>
      <c r="J240" s="70">
        <v>95400</v>
      </c>
      <c r="K240" s="70">
        <v>95680</v>
      </c>
      <c r="L240" s="69" t="s">
        <v>2028</v>
      </c>
      <c r="M240" s="79" t="s">
        <v>2029</v>
      </c>
      <c r="N240" s="75" t="s">
        <v>80</v>
      </c>
      <c r="O240" s="75" t="s">
        <v>2030</v>
      </c>
      <c r="P240" s="75" t="s">
        <v>2031</v>
      </c>
      <c r="Q240" s="76" t="s">
        <v>2032</v>
      </c>
      <c r="R240" s="68" t="s">
        <v>2033</v>
      </c>
      <c r="S240" s="68" t="s">
        <v>307</v>
      </c>
      <c r="T240" s="69" t="s">
        <v>1970</v>
      </c>
      <c r="U240" s="69" t="s">
        <v>2034</v>
      </c>
      <c r="V240" s="68"/>
    </row>
    <row r="241" spans="1:22" ht="15.5" x14ac:dyDescent="0.35">
      <c r="A241" s="68" t="s">
        <v>2035</v>
      </c>
      <c r="B241" s="68" t="s">
        <v>1824</v>
      </c>
      <c r="C241" s="69" t="s">
        <v>1825</v>
      </c>
      <c r="D241" s="68" t="s">
        <v>87</v>
      </c>
      <c r="E241" s="70" t="s">
        <v>1271</v>
      </c>
      <c r="F241" s="68" t="s">
        <v>1271</v>
      </c>
      <c r="G241" s="68" t="s">
        <v>88</v>
      </c>
      <c r="H241" s="77" t="s">
        <v>682</v>
      </c>
      <c r="I241" s="72" t="s">
        <v>1887</v>
      </c>
      <c r="J241" s="70">
        <v>95400</v>
      </c>
      <c r="K241" s="70">
        <v>95680</v>
      </c>
      <c r="L241" s="69" t="s">
        <v>1981</v>
      </c>
      <c r="M241" s="79" t="s">
        <v>2036</v>
      </c>
      <c r="N241" s="75" t="s">
        <v>80</v>
      </c>
      <c r="O241" s="75" t="s">
        <v>2037</v>
      </c>
      <c r="P241" s="75" t="s">
        <v>2038</v>
      </c>
      <c r="Q241" s="76" t="s">
        <v>2039</v>
      </c>
      <c r="R241" s="68" t="s">
        <v>2040</v>
      </c>
      <c r="S241" s="68" t="s">
        <v>307</v>
      </c>
      <c r="T241" s="69" t="s">
        <v>1970</v>
      </c>
      <c r="U241" s="69" t="s">
        <v>2041</v>
      </c>
      <c r="V241" s="68"/>
    </row>
    <row r="242" spans="1:22" ht="15.5" x14ac:dyDescent="0.35">
      <c r="A242" s="68" t="s">
        <v>2042</v>
      </c>
      <c r="B242" s="68" t="s">
        <v>1824</v>
      </c>
      <c r="C242" s="69" t="s">
        <v>1825</v>
      </c>
      <c r="D242" s="68" t="s">
        <v>87</v>
      </c>
      <c r="E242" s="70" t="s">
        <v>1271</v>
      </c>
      <c r="F242" s="68" t="s">
        <v>1271</v>
      </c>
      <c r="G242" s="68" t="s">
        <v>88</v>
      </c>
      <c r="H242" s="77" t="s">
        <v>103</v>
      </c>
      <c r="I242" s="72" t="s">
        <v>1887</v>
      </c>
      <c r="J242" s="70">
        <v>95400</v>
      </c>
      <c r="K242" s="70">
        <v>95680</v>
      </c>
      <c r="L242" s="69" t="s">
        <v>1981</v>
      </c>
      <c r="M242" s="79" t="s">
        <v>2043</v>
      </c>
      <c r="N242" s="75" t="s">
        <v>80</v>
      </c>
      <c r="O242" s="75" t="s">
        <v>2044</v>
      </c>
      <c r="P242" s="75" t="s">
        <v>882</v>
      </c>
      <c r="Q242" s="76" t="s">
        <v>2045</v>
      </c>
      <c r="R242" s="68" t="s">
        <v>2046</v>
      </c>
      <c r="S242" s="68" t="s">
        <v>307</v>
      </c>
      <c r="T242" s="69" t="s">
        <v>1970</v>
      </c>
      <c r="U242" s="69" t="s">
        <v>2047</v>
      </c>
      <c r="V242" s="68"/>
    </row>
    <row r="243" spans="1:22" ht="15.5" x14ac:dyDescent="0.35">
      <c r="A243" s="68" t="s">
        <v>2048</v>
      </c>
      <c r="B243" s="68" t="s">
        <v>1824</v>
      </c>
      <c r="C243" s="69" t="s">
        <v>1825</v>
      </c>
      <c r="D243" s="68" t="s">
        <v>61</v>
      </c>
      <c r="E243" s="70" t="s">
        <v>1271</v>
      </c>
      <c r="F243" s="68" t="s">
        <v>1271</v>
      </c>
      <c r="G243" s="68" t="s">
        <v>63</v>
      </c>
      <c r="H243" s="77" t="s">
        <v>697</v>
      </c>
      <c r="I243" s="72" t="s">
        <v>1887</v>
      </c>
      <c r="J243" s="70">
        <v>95400</v>
      </c>
      <c r="K243" s="70">
        <v>95680</v>
      </c>
      <c r="L243" s="69" t="s">
        <v>2049</v>
      </c>
      <c r="M243" s="79" t="s">
        <v>2050</v>
      </c>
      <c r="N243" s="75" t="s">
        <v>80</v>
      </c>
      <c r="O243" s="75" t="s">
        <v>2051</v>
      </c>
      <c r="P243" s="75" t="s">
        <v>275</v>
      </c>
      <c r="Q243" s="76" t="s">
        <v>2052</v>
      </c>
      <c r="R243" s="68" t="s">
        <v>2053</v>
      </c>
      <c r="S243" s="68" t="s">
        <v>307</v>
      </c>
      <c r="T243" s="69" t="s">
        <v>1970</v>
      </c>
      <c r="U243" s="69" t="s">
        <v>2054</v>
      </c>
      <c r="V243" s="68"/>
    </row>
    <row r="244" spans="1:22" ht="15.5" x14ac:dyDescent="0.35">
      <c r="A244" s="68" t="s">
        <v>2055</v>
      </c>
      <c r="B244" s="68" t="s">
        <v>2056</v>
      </c>
      <c r="C244" s="69" t="s">
        <v>2057</v>
      </c>
      <c r="D244" s="68" t="s">
        <v>61</v>
      </c>
      <c r="E244" s="70" t="s">
        <v>62</v>
      </c>
      <c r="F244" s="68" t="s">
        <v>2058</v>
      </c>
      <c r="G244" s="68" t="s">
        <v>63</v>
      </c>
      <c r="H244" s="77" t="s">
        <v>1484</v>
      </c>
      <c r="I244" s="72" t="s">
        <v>2057</v>
      </c>
      <c r="J244" s="70">
        <v>95120</v>
      </c>
      <c r="K244" s="70">
        <v>95219</v>
      </c>
      <c r="L244" s="69" t="s">
        <v>2059</v>
      </c>
      <c r="M244" s="79" t="s">
        <v>2060</v>
      </c>
      <c r="N244" s="75" t="s">
        <v>80</v>
      </c>
      <c r="O244" s="75" t="s">
        <v>2061</v>
      </c>
      <c r="P244" s="75" t="s">
        <v>1489</v>
      </c>
      <c r="Q244" s="76" t="s">
        <v>2062</v>
      </c>
      <c r="R244" s="68" t="s">
        <v>2063</v>
      </c>
      <c r="S244" s="68"/>
      <c r="T244" s="69"/>
      <c r="U244" s="69" t="s">
        <v>2064</v>
      </c>
      <c r="V244" s="68"/>
    </row>
    <row r="245" spans="1:22" ht="15.5" x14ac:dyDescent="0.35">
      <c r="A245" s="68" t="s">
        <v>2065</v>
      </c>
      <c r="B245" s="68" t="s">
        <v>2056</v>
      </c>
      <c r="C245" s="69" t="s">
        <v>2057</v>
      </c>
      <c r="D245" s="68" t="s">
        <v>87</v>
      </c>
      <c r="E245" s="70" t="s">
        <v>62</v>
      </c>
      <c r="F245" s="68" t="s">
        <v>2058</v>
      </c>
      <c r="G245" s="68" t="s">
        <v>88</v>
      </c>
      <c r="H245" s="77" t="s">
        <v>1484</v>
      </c>
      <c r="I245" s="72" t="s">
        <v>2057</v>
      </c>
      <c r="J245" s="70">
        <v>95120</v>
      </c>
      <c r="K245" s="70">
        <v>95219</v>
      </c>
      <c r="L245" s="69" t="s">
        <v>2066</v>
      </c>
      <c r="M245" s="79" t="s">
        <v>2067</v>
      </c>
      <c r="N245" s="75" t="s">
        <v>80</v>
      </c>
      <c r="O245" s="75" t="s">
        <v>2068</v>
      </c>
      <c r="P245" s="75" t="s">
        <v>2069</v>
      </c>
      <c r="Q245" s="76" t="s">
        <v>2070</v>
      </c>
      <c r="R245" s="68" t="s">
        <v>2071</v>
      </c>
      <c r="S245" s="68"/>
      <c r="T245" s="69"/>
      <c r="U245" s="69" t="s">
        <v>2072</v>
      </c>
      <c r="V245" s="68" t="s">
        <v>57</v>
      </c>
    </row>
    <row r="246" spans="1:22" ht="15.5" x14ac:dyDescent="0.35">
      <c r="A246" s="68" t="s">
        <v>2073</v>
      </c>
      <c r="B246" s="68" t="s">
        <v>2056</v>
      </c>
      <c r="C246" s="69" t="s">
        <v>2057</v>
      </c>
      <c r="D246" s="68" t="s">
        <v>61</v>
      </c>
      <c r="E246" s="70" t="s">
        <v>62</v>
      </c>
      <c r="F246" s="68" t="s">
        <v>2058</v>
      </c>
      <c r="G246" s="68" t="s">
        <v>63</v>
      </c>
      <c r="H246" s="77" t="s">
        <v>299</v>
      </c>
      <c r="I246" s="72" t="s">
        <v>2057</v>
      </c>
      <c r="J246" s="70">
        <v>95120</v>
      </c>
      <c r="K246" s="70">
        <v>95219</v>
      </c>
      <c r="L246" s="69" t="s">
        <v>2074</v>
      </c>
      <c r="M246" s="79" t="s">
        <v>2075</v>
      </c>
      <c r="N246" s="75" t="s">
        <v>80</v>
      </c>
      <c r="O246" s="75" t="s">
        <v>2076</v>
      </c>
      <c r="P246" s="75" t="s">
        <v>882</v>
      </c>
      <c r="Q246" s="76" t="s">
        <v>2077</v>
      </c>
      <c r="R246" s="68" t="s">
        <v>2078</v>
      </c>
      <c r="S246" s="68"/>
      <c r="T246" s="69"/>
      <c r="U246" s="69" t="s">
        <v>2079</v>
      </c>
      <c r="V246" s="68"/>
    </row>
    <row r="247" spans="1:22" ht="15.5" x14ac:dyDescent="0.35">
      <c r="A247" s="68" t="s">
        <v>2080</v>
      </c>
      <c r="B247" s="68" t="s">
        <v>2056</v>
      </c>
      <c r="C247" s="69" t="s">
        <v>2057</v>
      </c>
      <c r="D247" s="68" t="s">
        <v>87</v>
      </c>
      <c r="E247" s="70" t="s">
        <v>62</v>
      </c>
      <c r="F247" s="68" t="s">
        <v>2058</v>
      </c>
      <c r="G247" s="68" t="s">
        <v>88</v>
      </c>
      <c r="H247" s="71" t="s">
        <v>2081</v>
      </c>
      <c r="I247" s="72" t="s">
        <v>2057</v>
      </c>
      <c r="J247" s="70">
        <v>95120</v>
      </c>
      <c r="K247" s="70">
        <v>95219</v>
      </c>
      <c r="L247" s="73" t="s">
        <v>2082</v>
      </c>
      <c r="M247" s="74" t="s">
        <v>2083</v>
      </c>
      <c r="N247" s="75" t="s">
        <v>80</v>
      </c>
      <c r="O247" s="75" t="s">
        <v>2084</v>
      </c>
      <c r="P247" s="75" t="s">
        <v>598</v>
      </c>
      <c r="Q247" s="76" t="s">
        <v>2085</v>
      </c>
      <c r="R247" s="68" t="s">
        <v>2086</v>
      </c>
      <c r="S247" s="68"/>
      <c r="T247" s="69"/>
      <c r="U247" s="69" t="s">
        <v>2087</v>
      </c>
      <c r="V247" s="68"/>
    </row>
    <row r="248" spans="1:22" ht="15.5" x14ac:dyDescent="0.35">
      <c r="A248" s="68" t="s">
        <v>2088</v>
      </c>
      <c r="B248" s="68" t="s">
        <v>2056</v>
      </c>
      <c r="C248" s="69" t="s">
        <v>2057</v>
      </c>
      <c r="D248" s="68" t="s">
        <v>61</v>
      </c>
      <c r="E248" s="70" t="s">
        <v>62</v>
      </c>
      <c r="F248" s="68" t="s">
        <v>2058</v>
      </c>
      <c r="G248" s="68" t="s">
        <v>63</v>
      </c>
      <c r="H248" s="77" t="s">
        <v>2081</v>
      </c>
      <c r="I248" s="72" t="s">
        <v>2057</v>
      </c>
      <c r="J248" s="70">
        <v>95120</v>
      </c>
      <c r="K248" s="70">
        <v>95219</v>
      </c>
      <c r="L248" s="69" t="s">
        <v>2082</v>
      </c>
      <c r="M248" s="79" t="s">
        <v>2089</v>
      </c>
      <c r="N248" s="75" t="s">
        <v>80</v>
      </c>
      <c r="O248" s="75" t="s">
        <v>932</v>
      </c>
      <c r="P248" s="75" t="s">
        <v>1428</v>
      </c>
      <c r="Q248" s="76" t="s">
        <v>2090</v>
      </c>
      <c r="R248" s="68" t="s">
        <v>2091</v>
      </c>
      <c r="S248" s="68"/>
      <c r="T248" s="69"/>
      <c r="U248" s="69" t="s">
        <v>2092</v>
      </c>
      <c r="V248" s="68"/>
    </row>
    <row r="249" spans="1:22" ht="15.5" x14ac:dyDescent="0.35">
      <c r="A249" s="68" t="s">
        <v>2093</v>
      </c>
      <c r="B249" s="68" t="s">
        <v>2056</v>
      </c>
      <c r="C249" s="69" t="s">
        <v>2057</v>
      </c>
      <c r="D249" s="84" t="s">
        <v>87</v>
      </c>
      <c r="E249" s="70" t="s">
        <v>62</v>
      </c>
      <c r="F249" s="68" t="s">
        <v>2058</v>
      </c>
      <c r="G249" s="84" t="s">
        <v>88</v>
      </c>
      <c r="H249" s="77" t="s">
        <v>64</v>
      </c>
      <c r="I249" s="72" t="s">
        <v>2057</v>
      </c>
      <c r="J249" s="70">
        <v>95120</v>
      </c>
      <c r="K249" s="70">
        <v>95219</v>
      </c>
      <c r="L249" s="69" t="s">
        <v>2094</v>
      </c>
      <c r="M249" s="79" t="s">
        <v>2095</v>
      </c>
      <c r="N249" s="75" t="s">
        <v>68</v>
      </c>
      <c r="O249" s="75" t="s">
        <v>2096</v>
      </c>
      <c r="P249" s="75" t="s">
        <v>2097</v>
      </c>
      <c r="Q249" s="76" t="s">
        <v>2098</v>
      </c>
      <c r="R249" s="68" t="s">
        <v>2099</v>
      </c>
      <c r="S249" s="68"/>
      <c r="T249" s="69"/>
      <c r="U249" s="69" t="s">
        <v>2100</v>
      </c>
      <c r="V249" s="68"/>
    </row>
    <row r="250" spans="1:22" s="83" customFormat="1" ht="15.5" x14ac:dyDescent="0.35">
      <c r="A250" s="84" t="s">
        <v>2101</v>
      </c>
      <c r="B250" s="84" t="s">
        <v>2056</v>
      </c>
      <c r="C250" s="85" t="s">
        <v>2057</v>
      </c>
      <c r="D250" s="84" t="s">
        <v>61</v>
      </c>
      <c r="E250" s="86" t="s">
        <v>62</v>
      </c>
      <c r="F250" s="84" t="s">
        <v>2058</v>
      </c>
      <c r="G250" s="84" t="s">
        <v>63</v>
      </c>
      <c r="H250" s="85" t="s">
        <v>64</v>
      </c>
      <c r="I250" s="88" t="s">
        <v>2057</v>
      </c>
      <c r="J250" s="86">
        <v>95120</v>
      </c>
      <c r="K250" s="86">
        <v>95219</v>
      </c>
      <c r="L250" s="85" t="s">
        <v>2094</v>
      </c>
      <c r="M250" s="101"/>
      <c r="N250" s="90" t="s">
        <v>80</v>
      </c>
      <c r="O250" s="90" t="s">
        <v>2102</v>
      </c>
      <c r="P250" s="90" t="s">
        <v>2103</v>
      </c>
      <c r="Q250" s="91" t="s">
        <v>2104</v>
      </c>
      <c r="R250" s="84" t="s">
        <v>2105</v>
      </c>
      <c r="S250" s="84"/>
      <c r="T250" s="85"/>
      <c r="U250" s="85"/>
      <c r="V250" s="84"/>
    </row>
    <row r="251" spans="1:22" ht="15.5" x14ac:dyDescent="0.35">
      <c r="A251" s="68" t="s">
        <v>2106</v>
      </c>
      <c r="B251" s="68" t="s">
        <v>2056</v>
      </c>
      <c r="C251" s="69" t="s">
        <v>2057</v>
      </c>
      <c r="D251" s="68" t="s">
        <v>87</v>
      </c>
      <c r="E251" s="70" t="s">
        <v>62</v>
      </c>
      <c r="F251" s="68" t="s">
        <v>2058</v>
      </c>
      <c r="G251" s="68" t="s">
        <v>88</v>
      </c>
      <c r="H251" s="77" t="s">
        <v>1407</v>
      </c>
      <c r="I251" s="72" t="s">
        <v>2057</v>
      </c>
      <c r="J251" s="70">
        <v>95120</v>
      </c>
      <c r="K251" s="70">
        <v>95219</v>
      </c>
      <c r="L251" s="69" t="s">
        <v>2107</v>
      </c>
      <c r="M251" s="79" t="s">
        <v>2108</v>
      </c>
      <c r="N251" s="75" t="s">
        <v>80</v>
      </c>
      <c r="O251" s="75" t="s">
        <v>2109</v>
      </c>
      <c r="P251" s="75" t="s">
        <v>2110</v>
      </c>
      <c r="Q251" s="76" t="s">
        <v>2111</v>
      </c>
      <c r="R251" s="68" t="s">
        <v>2112</v>
      </c>
      <c r="S251" s="68"/>
      <c r="T251" s="69"/>
      <c r="U251" s="69" t="s">
        <v>2113</v>
      </c>
      <c r="V251" s="68"/>
    </row>
    <row r="252" spans="1:22" ht="15.5" x14ac:dyDescent="0.35">
      <c r="A252" s="68" t="s">
        <v>2114</v>
      </c>
      <c r="B252" s="68" t="s">
        <v>2056</v>
      </c>
      <c r="C252" s="69" t="s">
        <v>2057</v>
      </c>
      <c r="D252" s="68" t="s">
        <v>61</v>
      </c>
      <c r="E252" s="70" t="s">
        <v>62</v>
      </c>
      <c r="F252" s="68" t="s">
        <v>2058</v>
      </c>
      <c r="G252" s="68" t="s">
        <v>63</v>
      </c>
      <c r="H252" s="77" t="s">
        <v>1407</v>
      </c>
      <c r="I252" s="72" t="s">
        <v>2057</v>
      </c>
      <c r="J252" s="70">
        <v>95120</v>
      </c>
      <c r="K252" s="70">
        <v>95219</v>
      </c>
      <c r="L252" s="69" t="s">
        <v>2107</v>
      </c>
      <c r="M252" s="79" t="s">
        <v>2115</v>
      </c>
      <c r="N252" s="75" t="s">
        <v>80</v>
      </c>
      <c r="O252" s="75" t="s">
        <v>2116</v>
      </c>
      <c r="P252" s="75" t="s">
        <v>2117</v>
      </c>
      <c r="Q252" s="76" t="s">
        <v>2118</v>
      </c>
      <c r="R252" s="68" t="s">
        <v>2119</v>
      </c>
      <c r="S252" s="68"/>
      <c r="T252" s="69"/>
      <c r="U252" s="69" t="s">
        <v>2120</v>
      </c>
      <c r="V252" s="68"/>
    </row>
    <row r="253" spans="1:22" ht="15.5" x14ac:dyDescent="0.35">
      <c r="A253" s="68" t="s">
        <v>2121</v>
      </c>
      <c r="B253" s="68" t="s">
        <v>2056</v>
      </c>
      <c r="C253" s="69" t="s">
        <v>2057</v>
      </c>
      <c r="D253" s="68" t="s">
        <v>61</v>
      </c>
      <c r="E253" s="70" t="s">
        <v>62</v>
      </c>
      <c r="F253" s="68" t="s">
        <v>2058</v>
      </c>
      <c r="G253" s="68" t="s">
        <v>63</v>
      </c>
      <c r="H253" s="77" t="s">
        <v>2122</v>
      </c>
      <c r="I253" s="72" t="s">
        <v>2057</v>
      </c>
      <c r="J253" s="70">
        <v>95120</v>
      </c>
      <c r="K253" s="70">
        <v>95219</v>
      </c>
      <c r="L253" s="69" t="s">
        <v>2123</v>
      </c>
      <c r="M253" s="79" t="s">
        <v>2124</v>
      </c>
      <c r="N253" s="75" t="s">
        <v>80</v>
      </c>
      <c r="O253" s="75" t="s">
        <v>2125</v>
      </c>
      <c r="P253" s="75" t="s">
        <v>2126</v>
      </c>
      <c r="Q253" s="76" t="s">
        <v>2127</v>
      </c>
      <c r="R253" s="68" t="s">
        <v>2128</v>
      </c>
      <c r="S253" s="68"/>
      <c r="T253" s="69"/>
      <c r="U253" s="69" t="s">
        <v>2129</v>
      </c>
      <c r="V253" s="68"/>
    </row>
    <row r="254" spans="1:22" ht="15.5" x14ac:dyDescent="0.35">
      <c r="A254" s="68" t="s">
        <v>2130</v>
      </c>
      <c r="B254" s="68" t="s">
        <v>2056</v>
      </c>
      <c r="C254" s="69" t="s">
        <v>2057</v>
      </c>
      <c r="D254" s="68" t="s">
        <v>87</v>
      </c>
      <c r="E254" s="70" t="s">
        <v>62</v>
      </c>
      <c r="F254" s="68" t="s">
        <v>2058</v>
      </c>
      <c r="G254" s="68" t="s">
        <v>88</v>
      </c>
      <c r="H254" s="77" t="s">
        <v>2122</v>
      </c>
      <c r="I254" s="72" t="s">
        <v>2057</v>
      </c>
      <c r="J254" s="70">
        <v>95120</v>
      </c>
      <c r="K254" s="70">
        <v>95219</v>
      </c>
      <c r="L254" s="69" t="s">
        <v>2131</v>
      </c>
      <c r="M254" s="79" t="s">
        <v>2132</v>
      </c>
      <c r="N254" s="75" t="s">
        <v>68</v>
      </c>
      <c r="O254" s="75" t="s">
        <v>2133</v>
      </c>
      <c r="P254" s="75" t="s">
        <v>2134</v>
      </c>
      <c r="Q254" s="76" t="s">
        <v>2135</v>
      </c>
      <c r="R254" s="68" t="s">
        <v>2136</v>
      </c>
      <c r="S254" s="68"/>
      <c r="T254" s="69"/>
      <c r="U254" s="69" t="s">
        <v>2137</v>
      </c>
      <c r="V254" s="68"/>
    </row>
    <row r="255" spans="1:22" ht="15.5" x14ac:dyDescent="0.35">
      <c r="A255" s="68" t="s">
        <v>2138</v>
      </c>
      <c r="B255" s="68" t="s">
        <v>2056</v>
      </c>
      <c r="C255" s="69" t="s">
        <v>2057</v>
      </c>
      <c r="D255" s="68" t="s">
        <v>61</v>
      </c>
      <c r="E255" s="70" t="s">
        <v>62</v>
      </c>
      <c r="F255" s="68" t="s">
        <v>2058</v>
      </c>
      <c r="G255" s="68" t="s">
        <v>63</v>
      </c>
      <c r="H255" s="77" t="s">
        <v>244</v>
      </c>
      <c r="I255" s="72" t="s">
        <v>2057</v>
      </c>
      <c r="J255" s="70">
        <v>95120</v>
      </c>
      <c r="K255" s="70">
        <v>95219</v>
      </c>
      <c r="L255" s="69" t="s">
        <v>2139</v>
      </c>
      <c r="M255" s="79" t="s">
        <v>2140</v>
      </c>
      <c r="N255" s="75" t="s">
        <v>80</v>
      </c>
      <c r="O255" s="75" t="s">
        <v>2141</v>
      </c>
      <c r="P255" s="75" t="s">
        <v>147</v>
      </c>
      <c r="Q255" s="76" t="s">
        <v>2142</v>
      </c>
      <c r="R255" s="68" t="s">
        <v>2143</v>
      </c>
      <c r="S255" s="68"/>
      <c r="T255" s="69"/>
      <c r="U255" s="69" t="s">
        <v>2144</v>
      </c>
      <c r="V255" s="68"/>
    </row>
    <row r="256" spans="1:22" ht="15.5" x14ac:dyDescent="0.35">
      <c r="A256" s="68" t="s">
        <v>2145</v>
      </c>
      <c r="B256" s="68" t="s">
        <v>2056</v>
      </c>
      <c r="C256" s="69" t="s">
        <v>2057</v>
      </c>
      <c r="D256" s="68" t="s">
        <v>87</v>
      </c>
      <c r="E256" s="70" t="s">
        <v>62</v>
      </c>
      <c r="F256" s="68" t="s">
        <v>2058</v>
      </c>
      <c r="G256" s="68" t="s">
        <v>88</v>
      </c>
      <c r="H256" s="77" t="s">
        <v>253</v>
      </c>
      <c r="I256" s="72" t="s">
        <v>2057</v>
      </c>
      <c r="J256" s="70">
        <v>95120</v>
      </c>
      <c r="K256" s="70">
        <v>95219</v>
      </c>
      <c r="L256" s="69" t="s">
        <v>2139</v>
      </c>
      <c r="M256" s="79" t="s">
        <v>2146</v>
      </c>
      <c r="N256" s="75" t="s">
        <v>80</v>
      </c>
      <c r="O256" s="75" t="s">
        <v>2147</v>
      </c>
      <c r="P256" s="75" t="s">
        <v>1105</v>
      </c>
      <c r="Q256" s="76" t="s">
        <v>2148</v>
      </c>
      <c r="R256" s="68" t="s">
        <v>2149</v>
      </c>
      <c r="S256" s="68"/>
      <c r="T256" s="69"/>
      <c r="U256" s="69" t="s">
        <v>2150</v>
      </c>
      <c r="V256" s="68"/>
    </row>
    <row r="257" spans="1:22" ht="15.5" x14ac:dyDescent="0.35">
      <c r="A257" s="68" t="s">
        <v>2151</v>
      </c>
      <c r="B257" s="68" t="s">
        <v>2056</v>
      </c>
      <c r="C257" s="69" t="s">
        <v>2057</v>
      </c>
      <c r="D257" s="68" t="s">
        <v>87</v>
      </c>
      <c r="E257" s="70" t="s">
        <v>62</v>
      </c>
      <c r="F257" s="68" t="s">
        <v>2058</v>
      </c>
      <c r="G257" s="68" t="s">
        <v>88</v>
      </c>
      <c r="H257" s="77" t="s">
        <v>262</v>
      </c>
      <c r="I257" s="72" t="s">
        <v>2057</v>
      </c>
      <c r="J257" s="70">
        <v>95120</v>
      </c>
      <c r="K257" s="70">
        <v>95219</v>
      </c>
      <c r="L257" s="69" t="s">
        <v>2152</v>
      </c>
      <c r="M257" s="79" t="s">
        <v>2153</v>
      </c>
      <c r="N257" s="75" t="s">
        <v>80</v>
      </c>
      <c r="O257" s="75" t="s">
        <v>2154</v>
      </c>
      <c r="P257" s="75" t="s">
        <v>239</v>
      </c>
      <c r="Q257" s="76" t="s">
        <v>2155</v>
      </c>
      <c r="R257" s="68" t="s">
        <v>2156</v>
      </c>
      <c r="S257" s="68"/>
      <c r="T257" s="69"/>
      <c r="U257" s="69" t="s">
        <v>2157</v>
      </c>
      <c r="V257" s="68"/>
    </row>
    <row r="258" spans="1:22" ht="15.5" x14ac:dyDescent="0.35">
      <c r="A258" s="68" t="s">
        <v>2158</v>
      </c>
      <c r="B258" s="68" t="s">
        <v>2056</v>
      </c>
      <c r="C258" s="69" t="s">
        <v>2057</v>
      </c>
      <c r="D258" s="68" t="s">
        <v>61</v>
      </c>
      <c r="E258" s="70" t="s">
        <v>62</v>
      </c>
      <c r="F258" s="68" t="s">
        <v>2058</v>
      </c>
      <c r="G258" s="68" t="s">
        <v>63</v>
      </c>
      <c r="H258" s="71" t="s">
        <v>517</v>
      </c>
      <c r="I258" s="72" t="s">
        <v>2159</v>
      </c>
      <c r="J258" s="70">
        <v>95130</v>
      </c>
      <c r="K258" s="70">
        <v>95491</v>
      </c>
      <c r="L258" s="73" t="s">
        <v>2160</v>
      </c>
      <c r="M258" s="74" t="s">
        <v>2161</v>
      </c>
      <c r="N258" s="75" t="s">
        <v>80</v>
      </c>
      <c r="O258" s="75" t="s">
        <v>2162</v>
      </c>
      <c r="P258" s="75" t="s">
        <v>1497</v>
      </c>
      <c r="Q258" s="76" t="s">
        <v>2163</v>
      </c>
      <c r="R258" s="68" t="s">
        <v>2164</v>
      </c>
      <c r="S258" s="68"/>
      <c r="T258" s="69"/>
      <c r="U258" s="69" t="s">
        <v>2165</v>
      </c>
      <c r="V258" s="68"/>
    </row>
    <row r="259" spans="1:22" ht="15.5" x14ac:dyDescent="0.35">
      <c r="A259" s="68" t="s">
        <v>2166</v>
      </c>
      <c r="B259" s="68" t="s">
        <v>2056</v>
      </c>
      <c r="C259" s="69" t="s">
        <v>2057</v>
      </c>
      <c r="D259" s="68" t="s">
        <v>87</v>
      </c>
      <c r="E259" s="70" t="s">
        <v>62</v>
      </c>
      <c r="F259" s="68" t="s">
        <v>2058</v>
      </c>
      <c r="G259" s="68" t="s">
        <v>88</v>
      </c>
      <c r="H259" s="77" t="s">
        <v>2167</v>
      </c>
      <c r="I259" s="72" t="s">
        <v>2159</v>
      </c>
      <c r="J259" s="70">
        <v>95130</v>
      </c>
      <c r="K259" s="70">
        <v>95491</v>
      </c>
      <c r="L259" s="69" t="s">
        <v>2168</v>
      </c>
      <c r="M259" s="79" t="s">
        <v>2169</v>
      </c>
      <c r="N259" s="75" t="s">
        <v>114</v>
      </c>
      <c r="O259" s="75" t="s">
        <v>2170</v>
      </c>
      <c r="P259" s="75" t="s">
        <v>2171</v>
      </c>
      <c r="Q259" s="76" t="s">
        <v>2172</v>
      </c>
      <c r="R259" s="68" t="s">
        <v>2173</v>
      </c>
      <c r="S259" s="68"/>
      <c r="T259" s="69"/>
      <c r="U259" s="69" t="s">
        <v>2174</v>
      </c>
      <c r="V259" s="68"/>
    </row>
    <row r="260" spans="1:22" ht="15.5" x14ac:dyDescent="0.35">
      <c r="A260" s="68" t="s">
        <v>2175</v>
      </c>
      <c r="B260" s="68" t="s">
        <v>2056</v>
      </c>
      <c r="C260" s="69" t="s">
        <v>2057</v>
      </c>
      <c r="D260" s="68" t="s">
        <v>61</v>
      </c>
      <c r="E260" s="70" t="s">
        <v>62</v>
      </c>
      <c r="F260" s="68" t="s">
        <v>2058</v>
      </c>
      <c r="G260" s="68" t="s">
        <v>63</v>
      </c>
      <c r="H260" s="77" t="s">
        <v>2176</v>
      </c>
      <c r="I260" s="72" t="s">
        <v>2159</v>
      </c>
      <c r="J260" s="70">
        <v>95130</v>
      </c>
      <c r="K260" s="70">
        <v>95491</v>
      </c>
      <c r="L260" s="69" t="s">
        <v>2177</v>
      </c>
      <c r="M260" s="79" t="s">
        <v>2178</v>
      </c>
      <c r="N260" s="75" t="s">
        <v>80</v>
      </c>
      <c r="O260" s="75" t="s">
        <v>2179</v>
      </c>
      <c r="P260" s="75" t="s">
        <v>2180</v>
      </c>
      <c r="Q260" s="76" t="s">
        <v>2181</v>
      </c>
      <c r="R260" s="68" t="s">
        <v>2182</v>
      </c>
      <c r="S260" s="68"/>
      <c r="T260" s="69"/>
      <c r="U260" s="69" t="s">
        <v>2183</v>
      </c>
      <c r="V260" s="68"/>
    </row>
    <row r="261" spans="1:22" ht="15.5" x14ac:dyDescent="0.35">
      <c r="A261" s="68" t="s">
        <v>2184</v>
      </c>
      <c r="B261" s="68" t="s">
        <v>2056</v>
      </c>
      <c r="C261" s="69" t="s">
        <v>2057</v>
      </c>
      <c r="D261" s="68" t="s">
        <v>87</v>
      </c>
      <c r="E261" s="70" t="s">
        <v>62</v>
      </c>
      <c r="F261" s="68" t="s">
        <v>2058</v>
      </c>
      <c r="G261" s="68" t="s">
        <v>88</v>
      </c>
      <c r="H261" s="77" t="s">
        <v>2185</v>
      </c>
      <c r="I261" s="72" t="s">
        <v>2159</v>
      </c>
      <c r="J261" s="70">
        <v>95130</v>
      </c>
      <c r="K261" s="70">
        <v>95491</v>
      </c>
      <c r="L261" s="69" t="s">
        <v>2186</v>
      </c>
      <c r="M261" s="79" t="s">
        <v>2187</v>
      </c>
      <c r="N261" s="75" t="s">
        <v>80</v>
      </c>
      <c r="O261" s="75" t="s">
        <v>2188</v>
      </c>
      <c r="P261" s="75" t="s">
        <v>645</v>
      </c>
      <c r="Q261" s="76" t="s">
        <v>2189</v>
      </c>
      <c r="R261" s="68" t="s">
        <v>2190</v>
      </c>
      <c r="S261" s="68"/>
      <c r="T261" s="69"/>
      <c r="U261" s="69" t="s">
        <v>2191</v>
      </c>
      <c r="V261" s="68"/>
    </row>
    <row r="262" spans="1:22" ht="15.5" x14ac:dyDescent="0.35">
      <c r="A262" s="68" t="s">
        <v>2192</v>
      </c>
      <c r="B262" s="68" t="s">
        <v>2056</v>
      </c>
      <c r="C262" s="69" t="s">
        <v>2057</v>
      </c>
      <c r="D262" s="68" t="s">
        <v>61</v>
      </c>
      <c r="E262" s="70" t="s">
        <v>62</v>
      </c>
      <c r="F262" s="68" t="s">
        <v>2058</v>
      </c>
      <c r="G262" s="68" t="s">
        <v>63</v>
      </c>
      <c r="H262" s="71" t="s">
        <v>2193</v>
      </c>
      <c r="I262" s="72" t="s">
        <v>2194</v>
      </c>
      <c r="J262" s="70">
        <v>95320</v>
      </c>
      <c r="K262" s="70">
        <v>95563</v>
      </c>
      <c r="L262" s="73" t="s">
        <v>2195</v>
      </c>
      <c r="M262" s="74" t="s">
        <v>2196</v>
      </c>
      <c r="N262" s="75" t="s">
        <v>80</v>
      </c>
      <c r="O262" s="75" t="s">
        <v>2197</v>
      </c>
      <c r="P262" s="75" t="s">
        <v>1089</v>
      </c>
      <c r="Q262" s="76" t="s">
        <v>2198</v>
      </c>
      <c r="R262" s="68" t="s">
        <v>2199</v>
      </c>
      <c r="S262" s="68"/>
      <c r="T262" s="69"/>
      <c r="U262" s="69" t="s">
        <v>2200</v>
      </c>
      <c r="V262" s="68"/>
    </row>
    <row r="263" spans="1:22" ht="15.5" x14ac:dyDescent="0.35">
      <c r="A263" s="68" t="s">
        <v>2201</v>
      </c>
      <c r="B263" s="68" t="s">
        <v>2056</v>
      </c>
      <c r="C263" s="69" t="s">
        <v>2057</v>
      </c>
      <c r="D263" s="68" t="s">
        <v>87</v>
      </c>
      <c r="E263" s="70" t="s">
        <v>62</v>
      </c>
      <c r="F263" s="68" t="s">
        <v>2058</v>
      </c>
      <c r="G263" s="68" t="s">
        <v>88</v>
      </c>
      <c r="H263" s="98" t="s">
        <v>2202</v>
      </c>
      <c r="I263" s="72" t="s">
        <v>2194</v>
      </c>
      <c r="J263" s="70">
        <v>95320</v>
      </c>
      <c r="K263" s="70">
        <v>95563</v>
      </c>
      <c r="L263" s="72" t="s">
        <v>2203</v>
      </c>
      <c r="M263" s="78" t="s">
        <v>2204</v>
      </c>
      <c r="N263" s="75" t="s">
        <v>114</v>
      </c>
      <c r="O263" s="75" t="s">
        <v>2205</v>
      </c>
      <c r="P263" s="75" t="s">
        <v>2206</v>
      </c>
      <c r="Q263" s="76" t="s">
        <v>2207</v>
      </c>
      <c r="R263" s="68" t="s">
        <v>2208</v>
      </c>
      <c r="S263" s="68"/>
      <c r="T263" s="69"/>
      <c r="U263" s="69" t="s">
        <v>2209</v>
      </c>
      <c r="V263" s="68"/>
    </row>
    <row r="264" spans="1:22" ht="15.5" x14ac:dyDescent="0.35">
      <c r="A264" s="68" t="s">
        <v>2210</v>
      </c>
      <c r="B264" s="68" t="s">
        <v>2056</v>
      </c>
      <c r="C264" s="69" t="s">
        <v>2057</v>
      </c>
      <c r="D264" s="68" t="s">
        <v>61</v>
      </c>
      <c r="E264" s="70" t="s">
        <v>62</v>
      </c>
      <c r="F264" s="68" t="s">
        <v>2058</v>
      </c>
      <c r="G264" s="68" t="s">
        <v>63</v>
      </c>
      <c r="H264" s="71" t="s">
        <v>143</v>
      </c>
      <c r="I264" s="72" t="s">
        <v>2194</v>
      </c>
      <c r="J264" s="70">
        <v>95320</v>
      </c>
      <c r="K264" s="70">
        <v>95563</v>
      </c>
      <c r="L264" s="73" t="s">
        <v>2211</v>
      </c>
      <c r="M264" s="74" t="s">
        <v>2212</v>
      </c>
      <c r="N264" s="75" t="s">
        <v>80</v>
      </c>
      <c r="O264" s="75" t="s">
        <v>2213</v>
      </c>
      <c r="P264" s="75" t="s">
        <v>2214</v>
      </c>
      <c r="Q264" s="76" t="s">
        <v>2215</v>
      </c>
      <c r="R264" s="68" t="s">
        <v>2216</v>
      </c>
      <c r="S264" s="68"/>
      <c r="T264" s="69"/>
      <c r="U264" s="69" t="s">
        <v>2217</v>
      </c>
      <c r="V264" s="68"/>
    </row>
    <row r="265" spans="1:22" ht="15.5" x14ac:dyDescent="0.35">
      <c r="A265" s="68" t="s">
        <v>2218</v>
      </c>
      <c r="B265" s="68" t="s">
        <v>2056</v>
      </c>
      <c r="C265" s="69" t="s">
        <v>2057</v>
      </c>
      <c r="D265" s="68" t="s">
        <v>87</v>
      </c>
      <c r="E265" s="70" t="s">
        <v>62</v>
      </c>
      <c r="F265" s="68" t="s">
        <v>2058</v>
      </c>
      <c r="G265" s="68" t="s">
        <v>88</v>
      </c>
      <c r="H265" s="98" t="s">
        <v>143</v>
      </c>
      <c r="I265" s="72" t="s">
        <v>2194</v>
      </c>
      <c r="J265" s="70">
        <v>95320</v>
      </c>
      <c r="K265" s="70">
        <v>95563</v>
      </c>
      <c r="L265" s="72" t="s">
        <v>2219</v>
      </c>
      <c r="M265" s="78" t="s">
        <v>2220</v>
      </c>
      <c r="N265" s="75" t="s">
        <v>80</v>
      </c>
      <c r="O265" s="75" t="s">
        <v>1938</v>
      </c>
      <c r="P265" s="75" t="s">
        <v>1258</v>
      </c>
      <c r="Q265" s="76" t="s">
        <v>2221</v>
      </c>
      <c r="R265" s="68" t="s">
        <v>2222</v>
      </c>
      <c r="S265" s="68"/>
      <c r="T265" s="69"/>
      <c r="U265" s="69" t="s">
        <v>2223</v>
      </c>
      <c r="V265" s="68"/>
    </row>
    <row r="266" spans="1:22" ht="15.5" x14ac:dyDescent="0.35">
      <c r="A266" s="68" t="s">
        <v>2224</v>
      </c>
      <c r="B266" s="68" t="s">
        <v>2056</v>
      </c>
      <c r="C266" s="69" t="s">
        <v>2057</v>
      </c>
      <c r="D266" s="68" t="s">
        <v>61</v>
      </c>
      <c r="E266" s="70" t="s">
        <v>62</v>
      </c>
      <c r="F266" s="68" t="s">
        <v>2058</v>
      </c>
      <c r="G266" s="68" t="s">
        <v>63</v>
      </c>
      <c r="H266" s="71" t="s">
        <v>776</v>
      </c>
      <c r="I266" s="72" t="s">
        <v>2194</v>
      </c>
      <c r="J266" s="70">
        <v>95320</v>
      </c>
      <c r="K266" s="70">
        <v>95563</v>
      </c>
      <c r="L266" s="73" t="s">
        <v>2225</v>
      </c>
      <c r="M266" s="74" t="s">
        <v>2226</v>
      </c>
      <c r="N266" s="75" t="s">
        <v>80</v>
      </c>
      <c r="O266" s="75" t="s">
        <v>2227</v>
      </c>
      <c r="P266" s="75" t="s">
        <v>1643</v>
      </c>
      <c r="Q266" s="76" t="s">
        <v>2228</v>
      </c>
      <c r="R266" s="68" t="s">
        <v>2229</v>
      </c>
      <c r="S266" s="68"/>
      <c r="T266" s="69"/>
      <c r="U266" s="69" t="s">
        <v>2230</v>
      </c>
      <c r="V266" s="68"/>
    </row>
    <row r="267" spans="1:22" ht="15.5" x14ac:dyDescent="0.35">
      <c r="A267" s="68" t="s">
        <v>2231</v>
      </c>
      <c r="B267" s="68" t="s">
        <v>2056</v>
      </c>
      <c r="C267" s="69" t="s">
        <v>2057</v>
      </c>
      <c r="D267" s="68" t="s">
        <v>87</v>
      </c>
      <c r="E267" s="70" t="s">
        <v>62</v>
      </c>
      <c r="F267" s="68" t="s">
        <v>2058</v>
      </c>
      <c r="G267" s="68" t="s">
        <v>88</v>
      </c>
      <c r="H267" s="98" t="s">
        <v>2232</v>
      </c>
      <c r="I267" s="72" t="s">
        <v>2194</v>
      </c>
      <c r="J267" s="70">
        <v>95320</v>
      </c>
      <c r="K267" s="70">
        <v>95563</v>
      </c>
      <c r="L267" s="72" t="s">
        <v>2233</v>
      </c>
      <c r="M267" s="78" t="s">
        <v>2234</v>
      </c>
      <c r="N267" s="75" t="s">
        <v>114</v>
      </c>
      <c r="O267" s="75" t="s">
        <v>2235</v>
      </c>
      <c r="P267" s="75" t="s">
        <v>2214</v>
      </c>
      <c r="Q267" s="76" t="s">
        <v>2236</v>
      </c>
      <c r="R267" s="68" t="s">
        <v>2237</v>
      </c>
      <c r="S267" s="68"/>
      <c r="T267" s="69"/>
      <c r="U267" s="69" t="s">
        <v>2238</v>
      </c>
      <c r="V267" s="68"/>
    </row>
    <row r="268" spans="1:22" ht="15.5" x14ac:dyDescent="0.35">
      <c r="A268" s="68" t="s">
        <v>2239</v>
      </c>
      <c r="B268" s="68" t="s">
        <v>2056</v>
      </c>
      <c r="C268" s="69" t="s">
        <v>2057</v>
      </c>
      <c r="D268" s="68" t="s">
        <v>87</v>
      </c>
      <c r="E268" s="70" t="s">
        <v>62</v>
      </c>
      <c r="F268" s="68" t="s">
        <v>2058</v>
      </c>
      <c r="G268" s="68" t="s">
        <v>88</v>
      </c>
      <c r="H268" s="98" t="s">
        <v>2011</v>
      </c>
      <c r="I268" s="72" t="s">
        <v>2194</v>
      </c>
      <c r="J268" s="70">
        <v>95320</v>
      </c>
      <c r="K268" s="70">
        <v>95563</v>
      </c>
      <c r="L268" s="72" t="s">
        <v>2240</v>
      </c>
      <c r="M268" s="78" t="s">
        <v>2241</v>
      </c>
      <c r="N268" s="75" t="s">
        <v>80</v>
      </c>
      <c r="O268" s="75" t="s">
        <v>2242</v>
      </c>
      <c r="P268" s="75" t="s">
        <v>2243</v>
      </c>
      <c r="Q268" s="76" t="s">
        <v>2244</v>
      </c>
      <c r="R268" s="68" t="s">
        <v>2245</v>
      </c>
      <c r="S268" s="68"/>
      <c r="T268" s="69"/>
      <c r="U268" s="69" t="s">
        <v>2246</v>
      </c>
      <c r="V268" s="68" t="s">
        <v>57</v>
      </c>
    </row>
    <row r="269" spans="1:22" ht="15.5" x14ac:dyDescent="0.35">
      <c r="A269" s="68" t="s">
        <v>2247</v>
      </c>
      <c r="B269" s="68" t="s">
        <v>2056</v>
      </c>
      <c r="C269" s="69" t="s">
        <v>2057</v>
      </c>
      <c r="D269" s="68" t="s">
        <v>61</v>
      </c>
      <c r="E269" s="70" t="s">
        <v>62</v>
      </c>
      <c r="F269" s="68" t="s">
        <v>2058</v>
      </c>
      <c r="G269" s="68" t="s">
        <v>63</v>
      </c>
      <c r="H269" s="98" t="s">
        <v>2011</v>
      </c>
      <c r="I269" s="72" t="s">
        <v>2194</v>
      </c>
      <c r="J269" s="70">
        <v>95320</v>
      </c>
      <c r="K269" s="70">
        <v>95563</v>
      </c>
      <c r="L269" s="72" t="s">
        <v>2240</v>
      </c>
      <c r="M269" s="78" t="s">
        <v>2248</v>
      </c>
      <c r="N269" s="75" t="s">
        <v>114</v>
      </c>
      <c r="O269" s="75" t="s">
        <v>2249</v>
      </c>
      <c r="P269" s="75" t="s">
        <v>2250</v>
      </c>
      <c r="Q269" s="76" t="s">
        <v>2251</v>
      </c>
      <c r="R269" s="68" t="s">
        <v>2252</v>
      </c>
      <c r="S269" s="68"/>
      <c r="T269" s="69"/>
      <c r="U269" s="69" t="s">
        <v>2253</v>
      </c>
      <c r="V269" s="68"/>
    </row>
    <row r="270" spans="1:22" ht="15.5" x14ac:dyDescent="0.35">
      <c r="A270" s="68" t="s">
        <v>2254</v>
      </c>
      <c r="B270" s="68" t="s">
        <v>2255</v>
      </c>
      <c r="C270" s="69" t="s">
        <v>2256</v>
      </c>
      <c r="D270" s="68" t="s">
        <v>61</v>
      </c>
      <c r="E270" s="70" t="s">
        <v>1271</v>
      </c>
      <c r="F270" s="68" t="s">
        <v>1271</v>
      </c>
      <c r="G270" s="68" t="s">
        <v>63</v>
      </c>
      <c r="H270" s="98" t="s">
        <v>2257</v>
      </c>
      <c r="I270" s="72" t="s">
        <v>2257</v>
      </c>
      <c r="J270" s="70">
        <v>95270</v>
      </c>
      <c r="K270" s="70">
        <v>95149</v>
      </c>
      <c r="L270" s="72" t="s">
        <v>2258</v>
      </c>
      <c r="M270" s="78">
        <v>984002993</v>
      </c>
      <c r="N270" s="75" t="s">
        <v>80</v>
      </c>
      <c r="O270" s="75" t="s">
        <v>2259</v>
      </c>
      <c r="P270" s="75" t="s">
        <v>985</v>
      </c>
      <c r="Q270" s="76" t="s">
        <v>2260</v>
      </c>
      <c r="R270" s="68" t="s">
        <v>2261</v>
      </c>
      <c r="S270" s="68"/>
      <c r="T270" s="69"/>
      <c r="U270" s="69" t="s">
        <v>2262</v>
      </c>
      <c r="V270" s="68"/>
    </row>
    <row r="271" spans="1:22" ht="15.5" x14ac:dyDescent="0.35">
      <c r="A271" s="68" t="s">
        <v>2263</v>
      </c>
      <c r="B271" s="68" t="s">
        <v>2255</v>
      </c>
      <c r="C271" s="69" t="s">
        <v>2256</v>
      </c>
      <c r="D271" s="68" t="s">
        <v>87</v>
      </c>
      <c r="E271" s="70" t="s">
        <v>1271</v>
      </c>
      <c r="F271" s="68" t="s">
        <v>1271</v>
      </c>
      <c r="G271" s="68" t="s">
        <v>88</v>
      </c>
      <c r="H271" s="98" t="s">
        <v>2264</v>
      </c>
      <c r="I271" s="72" t="s">
        <v>2257</v>
      </c>
      <c r="J271" s="70">
        <v>95270</v>
      </c>
      <c r="K271" s="70">
        <v>95149</v>
      </c>
      <c r="L271" s="72" t="s">
        <v>2265</v>
      </c>
      <c r="M271" s="78" t="s">
        <v>2266</v>
      </c>
      <c r="N271" s="75" t="s">
        <v>80</v>
      </c>
      <c r="O271" s="75" t="s">
        <v>1938</v>
      </c>
      <c r="P271" s="75" t="s">
        <v>2267</v>
      </c>
      <c r="Q271" s="76" t="s">
        <v>2268</v>
      </c>
      <c r="R271" s="68" t="s">
        <v>2269</v>
      </c>
      <c r="S271" s="68"/>
      <c r="T271" s="69"/>
      <c r="U271" s="69" t="s">
        <v>2270</v>
      </c>
      <c r="V271" s="68"/>
    </row>
    <row r="272" spans="1:22" ht="15.5" x14ac:dyDescent="0.35">
      <c r="A272" s="68" t="s">
        <v>2271</v>
      </c>
      <c r="B272" s="68" t="s">
        <v>2255</v>
      </c>
      <c r="C272" s="69" t="s">
        <v>2256</v>
      </c>
      <c r="D272" s="68" t="s">
        <v>121</v>
      </c>
      <c r="E272" s="70" t="s">
        <v>1271</v>
      </c>
      <c r="F272" s="68" t="s">
        <v>2272</v>
      </c>
      <c r="G272" s="68" t="s">
        <v>122</v>
      </c>
      <c r="H272" s="71" t="s">
        <v>2273</v>
      </c>
      <c r="I272" s="72" t="s">
        <v>2274</v>
      </c>
      <c r="J272" s="70">
        <v>95380</v>
      </c>
      <c r="K272" s="70">
        <v>95154</v>
      </c>
      <c r="L272" s="73" t="s">
        <v>2275</v>
      </c>
      <c r="M272" s="74" t="s">
        <v>2276</v>
      </c>
      <c r="N272" s="75" t="s">
        <v>114</v>
      </c>
      <c r="O272" s="75" t="s">
        <v>2277</v>
      </c>
      <c r="P272" s="75" t="s">
        <v>2278</v>
      </c>
      <c r="Q272" s="76" t="s">
        <v>2279</v>
      </c>
      <c r="R272" s="68" t="s">
        <v>2280</v>
      </c>
      <c r="S272" s="68"/>
      <c r="T272" s="69"/>
      <c r="U272" s="69" t="s">
        <v>2281</v>
      </c>
      <c r="V272" s="68"/>
    </row>
    <row r="273" spans="1:22" ht="15.5" x14ac:dyDescent="0.35">
      <c r="A273" s="68" t="s">
        <v>2282</v>
      </c>
      <c r="B273" s="68" t="s">
        <v>2255</v>
      </c>
      <c r="C273" s="69" t="s">
        <v>2256</v>
      </c>
      <c r="D273" s="68" t="s">
        <v>61</v>
      </c>
      <c r="E273" s="70" t="s">
        <v>1271</v>
      </c>
      <c r="F273" s="68" t="s">
        <v>2272</v>
      </c>
      <c r="G273" s="68" t="s">
        <v>63</v>
      </c>
      <c r="H273" s="98" t="s">
        <v>317</v>
      </c>
      <c r="I273" s="72" t="s">
        <v>2283</v>
      </c>
      <c r="J273" s="70">
        <v>95190</v>
      </c>
      <c r="K273" s="70">
        <v>95241</v>
      </c>
      <c r="L273" s="72" t="s">
        <v>2284</v>
      </c>
      <c r="M273" s="78" t="s">
        <v>2285</v>
      </c>
      <c r="N273" s="75" t="s">
        <v>80</v>
      </c>
      <c r="O273" s="75" t="s">
        <v>2286</v>
      </c>
      <c r="P273" s="75" t="s">
        <v>1105</v>
      </c>
      <c r="Q273" s="76" t="s">
        <v>2287</v>
      </c>
      <c r="R273" s="68" t="s">
        <v>2288</v>
      </c>
      <c r="S273" s="68"/>
      <c r="T273" s="69"/>
      <c r="U273" s="69" t="s">
        <v>2289</v>
      </c>
      <c r="V273" s="68"/>
    </row>
    <row r="274" spans="1:22" ht="15.5" x14ac:dyDescent="0.35">
      <c r="A274" s="68" t="s">
        <v>2290</v>
      </c>
      <c r="B274" s="68" t="s">
        <v>2255</v>
      </c>
      <c r="C274" s="69" t="s">
        <v>2256</v>
      </c>
      <c r="D274" s="68" t="s">
        <v>87</v>
      </c>
      <c r="E274" s="70" t="s">
        <v>1271</v>
      </c>
      <c r="F274" s="68" t="s">
        <v>2272</v>
      </c>
      <c r="G274" s="68" t="s">
        <v>88</v>
      </c>
      <c r="H274" s="98" t="s">
        <v>2291</v>
      </c>
      <c r="I274" s="72" t="s">
        <v>2283</v>
      </c>
      <c r="J274" s="70">
        <v>95190</v>
      </c>
      <c r="K274" s="70">
        <v>95241</v>
      </c>
      <c r="L274" s="72" t="s">
        <v>2292</v>
      </c>
      <c r="M274" s="78" t="s">
        <v>2293</v>
      </c>
      <c r="N274" s="75" t="s">
        <v>114</v>
      </c>
      <c r="O274" s="75" t="s">
        <v>2294</v>
      </c>
      <c r="P274" s="75" t="s">
        <v>2295</v>
      </c>
      <c r="Q274" s="76" t="s">
        <v>2296</v>
      </c>
      <c r="R274" s="68" t="s">
        <v>2297</v>
      </c>
      <c r="S274" s="68"/>
      <c r="T274" s="69"/>
      <c r="U274" s="69" t="s">
        <v>2298</v>
      </c>
      <c r="V274" s="68"/>
    </row>
    <row r="275" spans="1:22" ht="15.5" x14ac:dyDescent="0.35">
      <c r="A275" s="68" t="s">
        <v>2299</v>
      </c>
      <c r="B275" s="68" t="s">
        <v>2255</v>
      </c>
      <c r="C275" s="69" t="s">
        <v>2256</v>
      </c>
      <c r="D275" s="68" t="s">
        <v>121</v>
      </c>
      <c r="E275" s="70" t="s">
        <v>1271</v>
      </c>
      <c r="F275" s="68" t="s">
        <v>2272</v>
      </c>
      <c r="G275" s="68" t="s">
        <v>122</v>
      </c>
      <c r="H275" s="71" t="s">
        <v>2300</v>
      </c>
      <c r="I275" s="72" t="s">
        <v>2301</v>
      </c>
      <c r="J275" s="70">
        <v>95470</v>
      </c>
      <c r="K275" s="70">
        <v>95250</v>
      </c>
      <c r="L275" s="73" t="s">
        <v>2302</v>
      </c>
      <c r="M275" s="74" t="s">
        <v>2303</v>
      </c>
      <c r="N275" s="75" t="s">
        <v>80</v>
      </c>
      <c r="O275" s="75" t="s">
        <v>2304</v>
      </c>
      <c r="P275" s="75" t="s">
        <v>1112</v>
      </c>
      <c r="Q275" s="76" t="s">
        <v>2305</v>
      </c>
      <c r="R275" s="68" t="s">
        <v>2306</v>
      </c>
      <c r="S275" s="68"/>
      <c r="T275" s="69"/>
      <c r="U275" s="69" t="s">
        <v>2307</v>
      </c>
      <c r="V275" s="68"/>
    </row>
    <row r="276" spans="1:22" ht="15.5" x14ac:dyDescent="0.35">
      <c r="A276" s="68" t="s">
        <v>2308</v>
      </c>
      <c r="B276" s="68" t="s">
        <v>2255</v>
      </c>
      <c r="C276" s="69" t="s">
        <v>2256</v>
      </c>
      <c r="D276" s="68" t="s">
        <v>61</v>
      </c>
      <c r="E276" s="70" t="s">
        <v>1271</v>
      </c>
      <c r="F276" s="68" t="s">
        <v>2272</v>
      </c>
      <c r="G276" s="68" t="s">
        <v>63</v>
      </c>
      <c r="H276" s="98" t="s">
        <v>1484</v>
      </c>
      <c r="I276" s="72" t="s">
        <v>2301</v>
      </c>
      <c r="J276" s="70">
        <v>95470</v>
      </c>
      <c r="K276" s="70">
        <v>95250</v>
      </c>
      <c r="L276" s="72" t="s">
        <v>2309</v>
      </c>
      <c r="M276" s="78" t="s">
        <v>2310</v>
      </c>
      <c r="N276" s="75" t="s">
        <v>80</v>
      </c>
      <c r="O276" s="75" t="s">
        <v>2311</v>
      </c>
      <c r="P276" s="75" t="s">
        <v>1489</v>
      </c>
      <c r="Q276" s="76" t="s">
        <v>2312</v>
      </c>
      <c r="R276" s="68" t="s">
        <v>2313</v>
      </c>
      <c r="S276" s="68"/>
      <c r="T276" s="69"/>
      <c r="U276" s="69" t="s">
        <v>2314</v>
      </c>
      <c r="V276" s="68"/>
    </row>
    <row r="277" spans="1:22" ht="15.5" x14ac:dyDescent="0.35">
      <c r="A277" s="68" t="s">
        <v>2315</v>
      </c>
      <c r="B277" s="68" t="s">
        <v>2255</v>
      </c>
      <c r="C277" s="69" t="s">
        <v>2256</v>
      </c>
      <c r="D277" s="68" t="s">
        <v>87</v>
      </c>
      <c r="E277" s="70" t="s">
        <v>1271</v>
      </c>
      <c r="F277" s="68" t="s">
        <v>2272</v>
      </c>
      <c r="G277" s="68" t="s">
        <v>88</v>
      </c>
      <c r="H277" s="98" t="s">
        <v>1484</v>
      </c>
      <c r="I277" s="72" t="s">
        <v>2301</v>
      </c>
      <c r="J277" s="70">
        <v>95470</v>
      </c>
      <c r="K277" s="70">
        <v>95250</v>
      </c>
      <c r="L277" s="72" t="s">
        <v>2309</v>
      </c>
      <c r="M277" s="78" t="s">
        <v>2316</v>
      </c>
      <c r="N277" s="75" t="s">
        <v>80</v>
      </c>
      <c r="O277" s="75" t="s">
        <v>2317</v>
      </c>
      <c r="P277" s="75" t="s">
        <v>257</v>
      </c>
      <c r="Q277" s="76" t="s">
        <v>2318</v>
      </c>
      <c r="R277" s="68" t="s">
        <v>2319</v>
      </c>
      <c r="S277" s="68"/>
      <c r="T277" s="69"/>
      <c r="U277" s="69" t="s">
        <v>2320</v>
      </c>
      <c r="V277" s="68"/>
    </row>
    <row r="278" spans="1:22" ht="15.5" x14ac:dyDescent="0.35">
      <c r="A278" s="68" t="s">
        <v>2321</v>
      </c>
      <c r="B278" s="68" t="s">
        <v>2255</v>
      </c>
      <c r="C278" s="69" t="s">
        <v>2256</v>
      </c>
      <c r="D278" s="68" t="s">
        <v>87</v>
      </c>
      <c r="E278" s="70" t="s">
        <v>1271</v>
      </c>
      <c r="F278" s="68" t="s">
        <v>2272</v>
      </c>
      <c r="G278" s="68" t="s">
        <v>88</v>
      </c>
      <c r="H278" s="98" t="s">
        <v>2322</v>
      </c>
      <c r="I278" s="72" t="s">
        <v>2301</v>
      </c>
      <c r="J278" s="70">
        <v>95470</v>
      </c>
      <c r="K278" s="70">
        <v>95250</v>
      </c>
      <c r="L278" s="72" t="s">
        <v>2323</v>
      </c>
      <c r="M278" s="78" t="s">
        <v>2324</v>
      </c>
      <c r="N278" s="75" t="s">
        <v>80</v>
      </c>
      <c r="O278" s="75" t="s">
        <v>2325</v>
      </c>
      <c r="P278" s="75" t="s">
        <v>2326</v>
      </c>
      <c r="Q278" s="76" t="s">
        <v>2327</v>
      </c>
      <c r="R278" s="68" t="s">
        <v>2328</v>
      </c>
      <c r="S278" s="68"/>
      <c r="T278" s="69"/>
      <c r="U278" s="69" t="s">
        <v>2329</v>
      </c>
      <c r="V278" s="68"/>
    </row>
    <row r="279" spans="1:22" ht="15.5" x14ac:dyDescent="0.35">
      <c r="A279" s="68" t="s">
        <v>2330</v>
      </c>
      <c r="B279" s="68" t="s">
        <v>2255</v>
      </c>
      <c r="C279" s="69" t="s">
        <v>2256</v>
      </c>
      <c r="D279" s="68" t="s">
        <v>61</v>
      </c>
      <c r="E279" s="70" t="s">
        <v>1271</v>
      </c>
      <c r="F279" s="68" t="s">
        <v>2272</v>
      </c>
      <c r="G279" s="68" t="s">
        <v>63</v>
      </c>
      <c r="H279" s="71" t="s">
        <v>2322</v>
      </c>
      <c r="I279" s="72" t="s">
        <v>2301</v>
      </c>
      <c r="J279" s="70">
        <v>95470</v>
      </c>
      <c r="K279" s="70">
        <v>95250</v>
      </c>
      <c r="L279" s="73" t="s">
        <v>2331</v>
      </c>
      <c r="M279" s="74" t="s">
        <v>2332</v>
      </c>
      <c r="N279" s="75" t="s">
        <v>80</v>
      </c>
      <c r="O279" s="75" t="s">
        <v>2333</v>
      </c>
      <c r="P279" s="75" t="s">
        <v>1578</v>
      </c>
      <c r="Q279" s="76" t="s">
        <v>2334</v>
      </c>
      <c r="R279" s="68" t="s">
        <v>2335</v>
      </c>
      <c r="S279" s="68"/>
      <c r="T279" s="69"/>
      <c r="U279" s="69" t="s">
        <v>2336</v>
      </c>
      <c r="V279" s="68"/>
    </row>
    <row r="280" spans="1:22" ht="15.5" x14ac:dyDescent="0.35">
      <c r="A280" s="68" t="s">
        <v>2337</v>
      </c>
      <c r="B280" s="68" t="s">
        <v>2255</v>
      </c>
      <c r="C280" s="69" t="s">
        <v>2256</v>
      </c>
      <c r="D280" s="68" t="s">
        <v>87</v>
      </c>
      <c r="E280" s="70" t="s">
        <v>1271</v>
      </c>
      <c r="F280" s="68" t="s">
        <v>2272</v>
      </c>
      <c r="G280" s="68" t="s">
        <v>88</v>
      </c>
      <c r="H280" s="98" t="s">
        <v>2338</v>
      </c>
      <c r="I280" s="72" t="s">
        <v>2301</v>
      </c>
      <c r="J280" s="70">
        <v>95470</v>
      </c>
      <c r="K280" s="70">
        <v>95250</v>
      </c>
      <c r="L280" s="72" t="s">
        <v>2339</v>
      </c>
      <c r="M280" s="78" t="s">
        <v>2340</v>
      </c>
      <c r="N280" s="75" t="s">
        <v>114</v>
      </c>
      <c r="O280" s="75" t="s">
        <v>2304</v>
      </c>
      <c r="P280" s="75" t="s">
        <v>2341</v>
      </c>
      <c r="Q280" s="76" t="s">
        <v>2342</v>
      </c>
      <c r="R280" s="68" t="s">
        <v>2343</v>
      </c>
      <c r="S280" s="68"/>
      <c r="T280" s="69"/>
      <c r="U280" s="69" t="s">
        <v>2344</v>
      </c>
      <c r="V280" s="68"/>
    </row>
    <row r="281" spans="1:22" ht="15.5" x14ac:dyDescent="0.35">
      <c r="A281" s="68" t="s">
        <v>2345</v>
      </c>
      <c r="B281" s="68" t="s">
        <v>2255</v>
      </c>
      <c r="C281" s="69" t="s">
        <v>2256</v>
      </c>
      <c r="D281" s="68" t="s">
        <v>61</v>
      </c>
      <c r="E281" s="70" t="s">
        <v>1271</v>
      </c>
      <c r="F281" s="68" t="s">
        <v>2272</v>
      </c>
      <c r="G281" s="68" t="s">
        <v>63</v>
      </c>
      <c r="H281" s="71" t="s">
        <v>2346</v>
      </c>
      <c r="I281" s="72" t="s">
        <v>2301</v>
      </c>
      <c r="J281" s="70">
        <v>95470</v>
      </c>
      <c r="K281" s="70">
        <v>95250</v>
      </c>
      <c r="L281" s="73" t="s">
        <v>2347</v>
      </c>
      <c r="M281" s="74" t="s">
        <v>2348</v>
      </c>
      <c r="N281" s="75" t="s">
        <v>80</v>
      </c>
      <c r="O281" s="75" t="s">
        <v>2349</v>
      </c>
      <c r="P281" s="75" t="s">
        <v>107</v>
      </c>
      <c r="Q281" s="76" t="s">
        <v>2350</v>
      </c>
      <c r="R281" s="68" t="s">
        <v>2351</v>
      </c>
      <c r="S281" s="68"/>
      <c r="T281" s="69"/>
      <c r="U281" s="69" t="s">
        <v>2352</v>
      </c>
      <c r="V281" s="68"/>
    </row>
    <row r="282" spans="1:22" ht="15.5" x14ac:dyDescent="0.35">
      <c r="A282" s="68" t="s">
        <v>2353</v>
      </c>
      <c r="B282" s="68" t="s">
        <v>2255</v>
      </c>
      <c r="C282" s="69" t="s">
        <v>2256</v>
      </c>
      <c r="D282" s="68" t="s">
        <v>121</v>
      </c>
      <c r="E282" s="70" t="s">
        <v>1271</v>
      </c>
      <c r="F282" s="68" t="s">
        <v>1271</v>
      </c>
      <c r="G282" s="68" t="s">
        <v>122</v>
      </c>
      <c r="H282" s="98" t="s">
        <v>2354</v>
      </c>
      <c r="I282" s="72" t="s">
        <v>2355</v>
      </c>
      <c r="J282" s="70">
        <v>95270</v>
      </c>
      <c r="K282" s="70">
        <v>95493</v>
      </c>
      <c r="L282" s="72" t="s">
        <v>2356</v>
      </c>
      <c r="M282" s="78" t="s">
        <v>2357</v>
      </c>
      <c r="N282" s="75" t="s">
        <v>80</v>
      </c>
      <c r="O282" s="75" t="s">
        <v>2358</v>
      </c>
      <c r="P282" s="75" t="s">
        <v>716</v>
      </c>
      <c r="Q282" s="76" t="s">
        <v>2359</v>
      </c>
      <c r="R282" s="68" t="s">
        <v>2360</v>
      </c>
      <c r="S282" s="68"/>
      <c r="T282" s="69"/>
      <c r="U282" s="69" t="s">
        <v>2361</v>
      </c>
      <c r="V282" s="68"/>
    </row>
    <row r="283" spans="1:22" ht="15.5" x14ac:dyDescent="0.35">
      <c r="A283" s="68" t="s">
        <v>2362</v>
      </c>
      <c r="B283" s="68" t="s">
        <v>2255</v>
      </c>
      <c r="C283" s="69" t="s">
        <v>2256</v>
      </c>
      <c r="D283" s="68" t="s">
        <v>61</v>
      </c>
      <c r="E283" s="70" t="s">
        <v>1271</v>
      </c>
      <c r="F283" s="68" t="s">
        <v>2272</v>
      </c>
      <c r="G283" s="68" t="s">
        <v>63</v>
      </c>
      <c r="H283" s="98" t="s">
        <v>2363</v>
      </c>
      <c r="I283" s="72" t="s">
        <v>2364</v>
      </c>
      <c r="J283" s="70">
        <v>95380</v>
      </c>
      <c r="K283" s="70">
        <v>95351</v>
      </c>
      <c r="L283" s="72" t="s">
        <v>2365</v>
      </c>
      <c r="M283" s="78" t="s">
        <v>2366</v>
      </c>
      <c r="N283" s="75" t="s">
        <v>80</v>
      </c>
      <c r="O283" s="75" t="s">
        <v>2367</v>
      </c>
      <c r="P283" s="75" t="s">
        <v>484</v>
      </c>
      <c r="Q283" s="76" t="s">
        <v>2368</v>
      </c>
      <c r="R283" s="68" t="s">
        <v>2369</v>
      </c>
      <c r="S283" s="68"/>
      <c r="T283" s="69"/>
      <c r="U283" s="69" t="s">
        <v>2370</v>
      </c>
      <c r="V283" s="68"/>
    </row>
    <row r="284" spans="1:22" ht="15.5" x14ac:dyDescent="0.35">
      <c r="A284" s="68" t="s">
        <v>2371</v>
      </c>
      <c r="B284" s="68" t="s">
        <v>2255</v>
      </c>
      <c r="C284" s="69" t="s">
        <v>2256</v>
      </c>
      <c r="D284" s="68" t="s">
        <v>61</v>
      </c>
      <c r="E284" s="70" t="s">
        <v>1271</v>
      </c>
      <c r="F284" s="68" t="s">
        <v>2272</v>
      </c>
      <c r="G284" s="68" t="s">
        <v>63</v>
      </c>
      <c r="H284" s="98" t="s">
        <v>2372</v>
      </c>
      <c r="I284" s="72" t="s">
        <v>2364</v>
      </c>
      <c r="J284" s="70">
        <v>95380</v>
      </c>
      <c r="K284" s="70">
        <v>95351</v>
      </c>
      <c r="L284" s="72" t="s">
        <v>2373</v>
      </c>
      <c r="M284" s="78" t="s">
        <v>2374</v>
      </c>
      <c r="N284" s="75" t="s">
        <v>80</v>
      </c>
      <c r="O284" s="75" t="s">
        <v>2375</v>
      </c>
      <c r="P284" s="75" t="s">
        <v>2376</v>
      </c>
      <c r="Q284" s="76" t="s">
        <v>2377</v>
      </c>
      <c r="R284" s="68" t="s">
        <v>2378</v>
      </c>
      <c r="S284" s="68"/>
      <c r="T284" s="69"/>
      <c r="U284" s="69" t="s">
        <v>2379</v>
      </c>
      <c r="V284" s="68"/>
    </row>
    <row r="285" spans="1:22" ht="15.5" x14ac:dyDescent="0.35">
      <c r="A285" s="68" t="s">
        <v>2380</v>
      </c>
      <c r="B285" s="68" t="s">
        <v>2255</v>
      </c>
      <c r="C285" s="69" t="s">
        <v>2256</v>
      </c>
      <c r="D285" s="68" t="s">
        <v>87</v>
      </c>
      <c r="E285" s="70" t="s">
        <v>1271</v>
      </c>
      <c r="F285" s="68" t="s">
        <v>2272</v>
      </c>
      <c r="G285" s="68" t="s">
        <v>88</v>
      </c>
      <c r="H285" s="98" t="s">
        <v>2381</v>
      </c>
      <c r="I285" s="72" t="s">
        <v>2364</v>
      </c>
      <c r="J285" s="70">
        <v>95380</v>
      </c>
      <c r="K285" s="70">
        <v>95351</v>
      </c>
      <c r="L285" s="72" t="s">
        <v>2382</v>
      </c>
      <c r="M285" s="78" t="s">
        <v>2383</v>
      </c>
      <c r="N285" s="75" t="s">
        <v>80</v>
      </c>
      <c r="O285" s="75" t="s">
        <v>2384</v>
      </c>
      <c r="P285" s="75" t="s">
        <v>257</v>
      </c>
      <c r="Q285" s="76" t="s">
        <v>2385</v>
      </c>
      <c r="R285" s="68" t="s">
        <v>2386</v>
      </c>
      <c r="S285" s="68"/>
      <c r="T285" s="69"/>
      <c r="U285" s="69" t="s">
        <v>2387</v>
      </c>
      <c r="V285" s="68"/>
    </row>
    <row r="286" spans="1:22" ht="15.5" x14ac:dyDescent="0.35">
      <c r="A286" s="68" t="s">
        <v>2388</v>
      </c>
      <c r="B286" s="68" t="s">
        <v>2255</v>
      </c>
      <c r="C286" s="69" t="s">
        <v>2256</v>
      </c>
      <c r="D286" s="68" t="s">
        <v>61</v>
      </c>
      <c r="E286" s="70" t="s">
        <v>1271</v>
      </c>
      <c r="F286" s="68" t="s">
        <v>2272</v>
      </c>
      <c r="G286" s="68" t="s">
        <v>63</v>
      </c>
      <c r="H286" s="98" t="s">
        <v>2389</v>
      </c>
      <c r="I286" s="72" t="s">
        <v>2364</v>
      </c>
      <c r="J286" s="70">
        <v>95380</v>
      </c>
      <c r="K286" s="70">
        <v>95351</v>
      </c>
      <c r="L286" s="72" t="s">
        <v>2390</v>
      </c>
      <c r="M286" s="78" t="s">
        <v>2391</v>
      </c>
      <c r="N286" s="75" t="s">
        <v>80</v>
      </c>
      <c r="O286" s="75" t="s">
        <v>2392</v>
      </c>
      <c r="P286" s="75" t="s">
        <v>985</v>
      </c>
      <c r="Q286" s="76" t="s">
        <v>2393</v>
      </c>
      <c r="R286" s="68" t="s">
        <v>2394</v>
      </c>
      <c r="S286" s="68"/>
      <c r="T286" s="69"/>
      <c r="U286" s="69" t="s">
        <v>2395</v>
      </c>
      <c r="V286" s="68"/>
    </row>
    <row r="287" spans="1:22" ht="15.5" x14ac:dyDescent="0.35">
      <c r="A287" s="68" t="s">
        <v>2396</v>
      </c>
      <c r="B287" s="68" t="s">
        <v>2255</v>
      </c>
      <c r="C287" s="69" t="s">
        <v>2256</v>
      </c>
      <c r="D287" s="68" t="s">
        <v>87</v>
      </c>
      <c r="E287" s="70" t="s">
        <v>1271</v>
      </c>
      <c r="F287" s="68" t="s">
        <v>2272</v>
      </c>
      <c r="G287" s="68" t="s">
        <v>88</v>
      </c>
      <c r="H287" s="98" t="s">
        <v>2397</v>
      </c>
      <c r="I287" s="72" t="s">
        <v>2364</v>
      </c>
      <c r="J287" s="70">
        <v>95380</v>
      </c>
      <c r="K287" s="70">
        <v>95351</v>
      </c>
      <c r="L287" s="72" t="s">
        <v>2398</v>
      </c>
      <c r="M287" s="78" t="s">
        <v>2399</v>
      </c>
      <c r="N287" s="75" t="s">
        <v>80</v>
      </c>
      <c r="O287" s="75" t="s">
        <v>2400</v>
      </c>
      <c r="P287" s="75" t="s">
        <v>2401</v>
      </c>
      <c r="Q287" s="76" t="s">
        <v>2402</v>
      </c>
      <c r="R287" s="68" t="s">
        <v>2403</v>
      </c>
      <c r="S287" s="68"/>
      <c r="T287" s="69"/>
      <c r="U287" s="69" t="s">
        <v>2404</v>
      </c>
      <c r="V287" s="68"/>
    </row>
    <row r="288" spans="1:22" ht="15.5" x14ac:dyDescent="0.35">
      <c r="A288" s="68" t="s">
        <v>2405</v>
      </c>
      <c r="B288" s="68" t="s">
        <v>2255</v>
      </c>
      <c r="C288" s="69" t="s">
        <v>2256</v>
      </c>
      <c r="D288" s="68" t="s">
        <v>61</v>
      </c>
      <c r="E288" s="70" t="s">
        <v>1271</v>
      </c>
      <c r="F288" s="68" t="s">
        <v>2272</v>
      </c>
      <c r="G288" s="68" t="s">
        <v>63</v>
      </c>
      <c r="H288" s="98" t="s">
        <v>2406</v>
      </c>
      <c r="I288" s="72" t="s">
        <v>2364</v>
      </c>
      <c r="J288" s="70">
        <v>95380</v>
      </c>
      <c r="K288" s="70">
        <v>95351</v>
      </c>
      <c r="L288" s="72" t="s">
        <v>2407</v>
      </c>
      <c r="M288" s="78" t="s">
        <v>2408</v>
      </c>
      <c r="N288" s="75" t="s">
        <v>80</v>
      </c>
      <c r="O288" s="75" t="s">
        <v>2409</v>
      </c>
      <c r="P288" s="75" t="s">
        <v>2410</v>
      </c>
      <c r="Q288" s="76" t="s">
        <v>2411</v>
      </c>
      <c r="R288" s="68" t="s">
        <v>2412</v>
      </c>
      <c r="S288" s="68"/>
      <c r="T288" s="69"/>
      <c r="U288" s="69" t="s">
        <v>2413</v>
      </c>
      <c r="V288" s="68"/>
    </row>
    <row r="289" spans="1:22" ht="15.5" x14ac:dyDescent="0.35">
      <c r="A289" s="68" t="s">
        <v>2414</v>
      </c>
      <c r="B289" s="68" t="s">
        <v>2255</v>
      </c>
      <c r="C289" s="69" t="s">
        <v>2256</v>
      </c>
      <c r="D289" s="68" t="s">
        <v>87</v>
      </c>
      <c r="E289" s="70" t="s">
        <v>1271</v>
      </c>
      <c r="F289" s="68" t="s">
        <v>2272</v>
      </c>
      <c r="G289" s="68" t="s">
        <v>88</v>
      </c>
      <c r="H289" s="98" t="s">
        <v>2406</v>
      </c>
      <c r="I289" s="72" t="s">
        <v>2364</v>
      </c>
      <c r="J289" s="70">
        <v>95380</v>
      </c>
      <c r="K289" s="70">
        <v>95351</v>
      </c>
      <c r="L289" s="72" t="s">
        <v>2407</v>
      </c>
      <c r="M289" s="78" t="s">
        <v>2415</v>
      </c>
      <c r="N289" s="75" t="s">
        <v>80</v>
      </c>
      <c r="O289" s="75" t="s">
        <v>2416</v>
      </c>
      <c r="P289" s="75" t="s">
        <v>138</v>
      </c>
      <c r="Q289" s="76" t="s">
        <v>2417</v>
      </c>
      <c r="R289" s="68" t="s">
        <v>2418</v>
      </c>
      <c r="S289" s="68"/>
      <c r="T289" s="69"/>
      <c r="U289" s="69" t="s">
        <v>2419</v>
      </c>
      <c r="V289" s="68" t="s">
        <v>57</v>
      </c>
    </row>
    <row r="290" spans="1:22" ht="15.5" x14ac:dyDescent="0.35">
      <c r="A290" s="68" t="s">
        <v>2420</v>
      </c>
      <c r="B290" s="68" t="s">
        <v>2255</v>
      </c>
      <c r="C290" s="69" t="s">
        <v>2256</v>
      </c>
      <c r="D290" s="68" t="s">
        <v>121</v>
      </c>
      <c r="E290" s="70" t="s">
        <v>1271</v>
      </c>
      <c r="F290" s="68" t="s">
        <v>2272</v>
      </c>
      <c r="G290" s="68" t="s">
        <v>88</v>
      </c>
      <c r="H290" s="98" t="s">
        <v>2421</v>
      </c>
      <c r="I290" s="72" t="s">
        <v>2364</v>
      </c>
      <c r="J290" s="70">
        <v>95380</v>
      </c>
      <c r="K290" s="70">
        <v>95351</v>
      </c>
      <c r="L290" s="73" t="s">
        <v>2422</v>
      </c>
      <c r="M290" s="74" t="s">
        <v>2423</v>
      </c>
      <c r="N290" s="75" t="s">
        <v>80</v>
      </c>
      <c r="O290" s="75" t="s">
        <v>899</v>
      </c>
      <c r="P290" s="75" t="s">
        <v>2424</v>
      </c>
      <c r="Q290" s="76" t="s">
        <v>2425</v>
      </c>
      <c r="R290" s="68" t="s">
        <v>2426</v>
      </c>
      <c r="S290" s="68"/>
      <c r="T290" s="69"/>
      <c r="U290" s="69" t="s">
        <v>2427</v>
      </c>
      <c r="V290" s="68" t="s">
        <v>57</v>
      </c>
    </row>
    <row r="291" spans="1:22" ht="15.5" x14ac:dyDescent="0.35">
      <c r="A291" s="68" t="s">
        <v>2428</v>
      </c>
      <c r="B291" s="68" t="s">
        <v>2255</v>
      </c>
      <c r="C291" s="69" t="s">
        <v>2256</v>
      </c>
      <c r="D291" s="68" t="s">
        <v>87</v>
      </c>
      <c r="E291" s="70" t="s">
        <v>1271</v>
      </c>
      <c r="F291" s="68" t="s">
        <v>1271</v>
      </c>
      <c r="G291" s="68" t="s">
        <v>88</v>
      </c>
      <c r="H291" s="98" t="s">
        <v>2003</v>
      </c>
      <c r="I291" s="72" t="s">
        <v>2429</v>
      </c>
      <c r="J291" s="70">
        <v>95270</v>
      </c>
      <c r="K291" s="70">
        <v>95352</v>
      </c>
      <c r="L291" s="72" t="s">
        <v>2430</v>
      </c>
      <c r="M291" s="78" t="s">
        <v>2431</v>
      </c>
      <c r="N291" s="75" t="s">
        <v>80</v>
      </c>
      <c r="O291" s="75" t="s">
        <v>2432</v>
      </c>
      <c r="P291" s="75" t="s">
        <v>1089</v>
      </c>
      <c r="Q291" s="76" t="s">
        <v>2433</v>
      </c>
      <c r="R291" s="68" t="s">
        <v>2434</v>
      </c>
      <c r="S291" s="68"/>
      <c r="T291" s="69"/>
      <c r="U291" s="69" t="s">
        <v>2435</v>
      </c>
      <c r="V291" s="68"/>
    </row>
    <row r="292" spans="1:22" ht="15.5" x14ac:dyDescent="0.35">
      <c r="A292" s="68" t="s">
        <v>2436</v>
      </c>
      <c r="B292" s="68" t="s">
        <v>2255</v>
      </c>
      <c r="C292" s="69" t="s">
        <v>2256</v>
      </c>
      <c r="D292" s="68" t="s">
        <v>61</v>
      </c>
      <c r="E292" s="70" t="s">
        <v>1271</v>
      </c>
      <c r="F292" s="68" t="s">
        <v>1271</v>
      </c>
      <c r="G292" s="68" t="s">
        <v>63</v>
      </c>
      <c r="H292" s="71" t="s">
        <v>2437</v>
      </c>
      <c r="I292" s="72" t="s">
        <v>2429</v>
      </c>
      <c r="J292" s="70">
        <v>95270</v>
      </c>
      <c r="K292" s="70">
        <v>95352</v>
      </c>
      <c r="L292" s="73" t="s">
        <v>2438</v>
      </c>
      <c r="M292" s="74" t="s">
        <v>2439</v>
      </c>
      <c r="N292" s="75" t="s">
        <v>80</v>
      </c>
      <c r="O292" s="75" t="s">
        <v>2440</v>
      </c>
      <c r="P292" s="75" t="s">
        <v>1587</v>
      </c>
      <c r="Q292" s="76" t="s">
        <v>2441</v>
      </c>
      <c r="R292" s="68" t="s">
        <v>2442</v>
      </c>
      <c r="S292" s="68"/>
      <c r="T292" s="69"/>
      <c r="U292" s="69" t="s">
        <v>2443</v>
      </c>
      <c r="V292" s="68"/>
    </row>
    <row r="293" spans="1:22" ht="15.5" x14ac:dyDescent="0.35">
      <c r="A293" s="68" t="s">
        <v>2444</v>
      </c>
      <c r="B293" s="68" t="s">
        <v>2255</v>
      </c>
      <c r="C293" s="69" t="s">
        <v>2256</v>
      </c>
      <c r="D293" s="68" t="s">
        <v>121</v>
      </c>
      <c r="E293" s="70" t="s">
        <v>1271</v>
      </c>
      <c r="F293" s="68" t="s">
        <v>1271</v>
      </c>
      <c r="G293" s="68" t="s">
        <v>122</v>
      </c>
      <c r="H293" s="71" t="s">
        <v>2445</v>
      </c>
      <c r="I293" s="72" t="s">
        <v>2446</v>
      </c>
      <c r="J293" s="70">
        <v>95850</v>
      </c>
      <c r="K293" s="70">
        <v>95365</v>
      </c>
      <c r="L293" s="73" t="s">
        <v>2447</v>
      </c>
      <c r="M293" s="74" t="s">
        <v>2448</v>
      </c>
      <c r="N293" s="75" t="s">
        <v>80</v>
      </c>
      <c r="O293" s="75" t="s">
        <v>2449</v>
      </c>
      <c r="P293" s="75" t="s">
        <v>1321</v>
      </c>
      <c r="Q293" s="76" t="s">
        <v>2450</v>
      </c>
      <c r="R293" s="68" t="s">
        <v>2451</v>
      </c>
      <c r="S293" s="68"/>
      <c r="T293" s="69"/>
      <c r="U293" s="69" t="s">
        <v>2452</v>
      </c>
      <c r="V293" s="68"/>
    </row>
    <row r="294" spans="1:22" ht="15.5" x14ac:dyDescent="0.35">
      <c r="A294" s="68" t="s">
        <v>2453</v>
      </c>
      <c r="B294" s="68" t="s">
        <v>2255</v>
      </c>
      <c r="C294" s="69" t="s">
        <v>2256</v>
      </c>
      <c r="D294" s="68" t="s">
        <v>87</v>
      </c>
      <c r="E294" s="70" t="s">
        <v>1271</v>
      </c>
      <c r="F294" s="68" t="s">
        <v>2272</v>
      </c>
      <c r="G294" s="68" t="s">
        <v>88</v>
      </c>
      <c r="H294" s="71" t="s">
        <v>2454</v>
      </c>
      <c r="I294" s="72" t="s">
        <v>2455</v>
      </c>
      <c r="J294" s="70">
        <v>95670</v>
      </c>
      <c r="K294" s="70">
        <v>95371</v>
      </c>
      <c r="L294" s="73" t="s">
        <v>2456</v>
      </c>
      <c r="M294" s="74" t="s">
        <v>2457</v>
      </c>
      <c r="N294" s="75" t="s">
        <v>114</v>
      </c>
      <c r="O294" s="75" t="s">
        <v>2458</v>
      </c>
      <c r="P294" s="75" t="s">
        <v>2188</v>
      </c>
      <c r="Q294" s="76" t="s">
        <v>2459</v>
      </c>
      <c r="R294" s="68" t="s">
        <v>2460</v>
      </c>
      <c r="S294" s="68"/>
      <c r="T294" s="69"/>
      <c r="U294" s="69" t="s">
        <v>2461</v>
      </c>
      <c r="V294" s="68"/>
    </row>
    <row r="295" spans="1:22" ht="15.5" x14ac:dyDescent="0.35">
      <c r="A295" s="68" t="s">
        <v>2462</v>
      </c>
      <c r="B295" s="68" t="s">
        <v>2255</v>
      </c>
      <c r="C295" s="69" t="s">
        <v>2256</v>
      </c>
      <c r="D295" s="68" t="s">
        <v>61</v>
      </c>
      <c r="E295" s="70" t="s">
        <v>1271</v>
      </c>
      <c r="F295" s="68" t="s">
        <v>2272</v>
      </c>
      <c r="G295" s="68" t="s">
        <v>63</v>
      </c>
      <c r="H295" s="71" t="s">
        <v>2463</v>
      </c>
      <c r="I295" s="72" t="s">
        <v>2455</v>
      </c>
      <c r="J295" s="70">
        <v>95670</v>
      </c>
      <c r="K295" s="70">
        <v>95371</v>
      </c>
      <c r="L295" s="73" t="s">
        <v>2464</v>
      </c>
      <c r="M295" s="74" t="s">
        <v>2465</v>
      </c>
      <c r="N295" s="75" t="s">
        <v>80</v>
      </c>
      <c r="O295" s="75" t="s">
        <v>2466</v>
      </c>
      <c r="P295" s="75" t="s">
        <v>2467</v>
      </c>
      <c r="Q295" s="76" t="s">
        <v>2468</v>
      </c>
      <c r="R295" s="68" t="s">
        <v>2469</v>
      </c>
      <c r="S295" s="68"/>
      <c r="T295" s="69"/>
      <c r="U295" s="69" t="s">
        <v>2470</v>
      </c>
      <c r="V295" s="68"/>
    </row>
    <row r="296" spans="1:22" ht="15.5" x14ac:dyDescent="0.35">
      <c r="A296" s="68" t="s">
        <v>2471</v>
      </c>
      <c r="B296" s="68" t="s">
        <v>2255</v>
      </c>
      <c r="C296" s="69" t="s">
        <v>2256</v>
      </c>
      <c r="D296" s="68" t="s">
        <v>87</v>
      </c>
      <c r="E296" s="70" t="s">
        <v>1271</v>
      </c>
      <c r="F296" s="68" t="s">
        <v>2272</v>
      </c>
      <c r="G296" s="68" t="s">
        <v>88</v>
      </c>
      <c r="H296" s="71" t="s">
        <v>2463</v>
      </c>
      <c r="I296" s="72" t="s">
        <v>2455</v>
      </c>
      <c r="J296" s="70">
        <v>95670</v>
      </c>
      <c r="K296" s="70">
        <v>95371</v>
      </c>
      <c r="L296" s="73" t="s">
        <v>2464</v>
      </c>
      <c r="M296" s="74" t="s">
        <v>2472</v>
      </c>
      <c r="N296" s="75" t="s">
        <v>80</v>
      </c>
      <c r="O296" s="75" t="s">
        <v>1708</v>
      </c>
      <c r="P296" s="75" t="s">
        <v>1779</v>
      </c>
      <c r="Q296" s="76" t="s">
        <v>2473</v>
      </c>
      <c r="R296" s="68" t="s">
        <v>2474</v>
      </c>
      <c r="S296" s="68"/>
      <c r="T296" s="69"/>
      <c r="U296" s="69" t="s">
        <v>2475</v>
      </c>
      <c r="V296" s="68"/>
    </row>
    <row r="297" spans="1:22" ht="15.5" x14ac:dyDescent="0.35">
      <c r="A297" s="68" t="s">
        <v>2476</v>
      </c>
      <c r="B297" s="68" t="s">
        <v>2255</v>
      </c>
      <c r="C297" s="69" t="s">
        <v>2256</v>
      </c>
      <c r="D297" s="68" t="s">
        <v>61</v>
      </c>
      <c r="E297" s="70" t="s">
        <v>1271</v>
      </c>
      <c r="F297" s="68" t="s">
        <v>2272</v>
      </c>
      <c r="G297" s="68" t="s">
        <v>63</v>
      </c>
      <c r="H297" s="71" t="s">
        <v>2477</v>
      </c>
      <c r="I297" s="72" t="s">
        <v>2455</v>
      </c>
      <c r="J297" s="70">
        <v>95670</v>
      </c>
      <c r="K297" s="70">
        <v>95371</v>
      </c>
      <c r="L297" s="73" t="s">
        <v>2478</v>
      </c>
      <c r="M297" s="74" t="s">
        <v>2479</v>
      </c>
      <c r="N297" s="75" t="s">
        <v>80</v>
      </c>
      <c r="O297" s="75" t="s">
        <v>2480</v>
      </c>
      <c r="P297" s="75" t="s">
        <v>275</v>
      </c>
      <c r="Q297" s="76" t="s">
        <v>2481</v>
      </c>
      <c r="R297" s="68" t="s">
        <v>2482</v>
      </c>
      <c r="S297" s="68"/>
      <c r="T297" s="69"/>
      <c r="U297" s="69" t="s">
        <v>2483</v>
      </c>
      <c r="V297" s="68"/>
    </row>
    <row r="298" spans="1:22" ht="15.5" x14ac:dyDescent="0.35">
      <c r="A298" s="68" t="s">
        <v>2484</v>
      </c>
      <c r="B298" s="68" t="s">
        <v>2255</v>
      </c>
      <c r="C298" s="69" t="s">
        <v>2256</v>
      </c>
      <c r="D298" s="68" t="s">
        <v>87</v>
      </c>
      <c r="E298" s="70" t="s">
        <v>1271</v>
      </c>
      <c r="F298" s="68" t="s">
        <v>2272</v>
      </c>
      <c r="G298" s="68" t="s">
        <v>88</v>
      </c>
      <c r="H298" s="71" t="s">
        <v>2485</v>
      </c>
      <c r="I298" s="72" t="s">
        <v>2455</v>
      </c>
      <c r="J298" s="70">
        <v>95670</v>
      </c>
      <c r="K298" s="70">
        <v>95371</v>
      </c>
      <c r="L298" s="73" t="s">
        <v>2486</v>
      </c>
      <c r="M298" s="74" t="s">
        <v>2487</v>
      </c>
      <c r="N298" s="75" t="s">
        <v>80</v>
      </c>
      <c r="O298" s="75" t="s">
        <v>2488</v>
      </c>
      <c r="P298" s="75" t="s">
        <v>275</v>
      </c>
      <c r="Q298" s="76" t="s">
        <v>2489</v>
      </c>
      <c r="R298" s="68" t="s">
        <v>2490</v>
      </c>
      <c r="S298" s="68"/>
      <c r="T298" s="69"/>
      <c r="U298" s="69" t="s">
        <v>2491</v>
      </c>
      <c r="V298" s="68"/>
    </row>
    <row r="299" spans="1:22" ht="15.5" x14ac:dyDescent="0.35">
      <c r="A299" s="68" t="s">
        <v>2492</v>
      </c>
      <c r="B299" s="68" t="s">
        <v>2255</v>
      </c>
      <c r="C299" s="69" t="s">
        <v>2256</v>
      </c>
      <c r="D299" s="68" t="s">
        <v>61</v>
      </c>
      <c r="E299" s="70" t="s">
        <v>1271</v>
      </c>
      <c r="F299" s="68" t="s">
        <v>2272</v>
      </c>
      <c r="G299" s="68" t="s">
        <v>63</v>
      </c>
      <c r="H299" s="98" t="s">
        <v>2485</v>
      </c>
      <c r="I299" s="72" t="s">
        <v>2455</v>
      </c>
      <c r="J299" s="70">
        <v>95670</v>
      </c>
      <c r="K299" s="70">
        <v>95371</v>
      </c>
      <c r="L299" s="72" t="s">
        <v>2493</v>
      </c>
      <c r="M299" s="78" t="s">
        <v>2494</v>
      </c>
      <c r="N299" s="75" t="s">
        <v>80</v>
      </c>
      <c r="O299" s="75" t="s">
        <v>2495</v>
      </c>
      <c r="P299" s="75" t="s">
        <v>147</v>
      </c>
      <c r="Q299" s="76" t="s">
        <v>2496</v>
      </c>
      <c r="R299" s="68" t="s">
        <v>2497</v>
      </c>
      <c r="S299" s="68"/>
      <c r="T299" s="69"/>
      <c r="U299" s="69" t="s">
        <v>2498</v>
      </c>
      <c r="V299" s="68"/>
    </row>
    <row r="300" spans="1:22" ht="15.5" x14ac:dyDescent="0.35">
      <c r="A300" s="68" t="s">
        <v>2499</v>
      </c>
      <c r="B300" s="68" t="s">
        <v>2255</v>
      </c>
      <c r="C300" s="69" t="s">
        <v>2256</v>
      </c>
      <c r="D300" s="68" t="s">
        <v>121</v>
      </c>
      <c r="E300" s="70" t="s">
        <v>1271</v>
      </c>
      <c r="F300" s="68" t="s">
        <v>2272</v>
      </c>
      <c r="G300" s="68" t="s">
        <v>122</v>
      </c>
      <c r="H300" s="98" t="s">
        <v>2500</v>
      </c>
      <c r="I300" s="72" t="s">
        <v>2501</v>
      </c>
      <c r="J300" s="70">
        <v>95380</v>
      </c>
      <c r="K300" s="70">
        <v>95509</v>
      </c>
      <c r="L300" s="72" t="s">
        <v>2502</v>
      </c>
      <c r="M300" s="78" t="s">
        <v>2503</v>
      </c>
      <c r="N300" s="75" t="s">
        <v>80</v>
      </c>
      <c r="O300" s="75" t="s">
        <v>2504</v>
      </c>
      <c r="P300" s="75" t="s">
        <v>2505</v>
      </c>
      <c r="Q300" s="76" t="s">
        <v>2506</v>
      </c>
      <c r="R300" s="68" t="s">
        <v>2507</v>
      </c>
      <c r="S300" s="68"/>
      <c r="T300" s="69"/>
      <c r="U300" s="69" t="s">
        <v>2508</v>
      </c>
      <c r="V300" s="68"/>
    </row>
    <row r="301" spans="1:22" ht="15.5" x14ac:dyDescent="0.35">
      <c r="A301" s="68" t="s">
        <v>2509</v>
      </c>
      <c r="B301" s="68" t="s">
        <v>2255</v>
      </c>
      <c r="C301" s="69" t="s">
        <v>2256</v>
      </c>
      <c r="D301" s="68" t="s">
        <v>121</v>
      </c>
      <c r="E301" s="70" t="s">
        <v>1271</v>
      </c>
      <c r="F301" s="68" t="s">
        <v>2272</v>
      </c>
      <c r="G301" s="68" t="s">
        <v>122</v>
      </c>
      <c r="H301" s="71" t="s">
        <v>2232</v>
      </c>
      <c r="I301" s="72" t="s">
        <v>2501</v>
      </c>
      <c r="J301" s="70">
        <v>95380</v>
      </c>
      <c r="K301" s="70">
        <v>95509</v>
      </c>
      <c r="L301" s="73" t="s">
        <v>2510</v>
      </c>
      <c r="M301" s="74" t="s">
        <v>2511</v>
      </c>
      <c r="N301" s="75" t="s">
        <v>80</v>
      </c>
      <c r="O301" s="75" t="s">
        <v>2512</v>
      </c>
      <c r="P301" s="75" t="s">
        <v>1779</v>
      </c>
      <c r="Q301" s="76" t="s">
        <v>2513</v>
      </c>
      <c r="R301" s="68" t="s">
        <v>2514</v>
      </c>
      <c r="S301" s="68"/>
      <c r="T301" s="69"/>
      <c r="U301" s="69" t="s">
        <v>2515</v>
      </c>
      <c r="V301" s="68"/>
    </row>
    <row r="302" spans="1:22" ht="15.5" x14ac:dyDescent="0.35">
      <c r="A302" s="68" t="s">
        <v>2516</v>
      </c>
      <c r="B302" s="68" t="s">
        <v>2255</v>
      </c>
      <c r="C302" s="69" t="s">
        <v>2256</v>
      </c>
      <c r="D302" s="68" t="s">
        <v>61</v>
      </c>
      <c r="E302" s="70" t="s">
        <v>1271</v>
      </c>
      <c r="F302" s="68" t="s">
        <v>2272</v>
      </c>
      <c r="G302" s="68" t="s">
        <v>63</v>
      </c>
      <c r="H302" s="98" t="s">
        <v>2517</v>
      </c>
      <c r="I302" s="72" t="s">
        <v>2518</v>
      </c>
      <c r="J302" s="70">
        <v>95700</v>
      </c>
      <c r="K302" s="70">
        <v>95527</v>
      </c>
      <c r="L302" s="72" t="s">
        <v>2519</v>
      </c>
      <c r="M302" s="78" t="s">
        <v>2520</v>
      </c>
      <c r="N302" s="75" t="s">
        <v>80</v>
      </c>
      <c r="O302" s="75" t="s">
        <v>2521</v>
      </c>
      <c r="P302" s="75" t="s">
        <v>2038</v>
      </c>
      <c r="Q302" s="76" t="s">
        <v>2522</v>
      </c>
      <c r="R302" s="68" t="s">
        <v>2523</v>
      </c>
      <c r="S302" s="68"/>
      <c r="T302" s="69"/>
      <c r="U302" s="69" t="s">
        <v>2524</v>
      </c>
      <c r="V302" s="68"/>
    </row>
    <row r="303" spans="1:22" ht="15.5" x14ac:dyDescent="0.35">
      <c r="A303" s="68" t="s">
        <v>2525</v>
      </c>
      <c r="B303" s="68" t="s">
        <v>2255</v>
      </c>
      <c r="C303" s="69" t="s">
        <v>2256</v>
      </c>
      <c r="D303" s="68" t="s">
        <v>87</v>
      </c>
      <c r="E303" s="70" t="s">
        <v>1271</v>
      </c>
      <c r="F303" s="68" t="s">
        <v>2272</v>
      </c>
      <c r="G303" s="68" t="s">
        <v>88</v>
      </c>
      <c r="H303" s="98" t="s">
        <v>2526</v>
      </c>
      <c r="I303" s="72" t="s">
        <v>2518</v>
      </c>
      <c r="J303" s="70">
        <v>95700</v>
      </c>
      <c r="K303" s="70">
        <v>95527</v>
      </c>
      <c r="L303" s="72" t="s">
        <v>2527</v>
      </c>
      <c r="M303" s="78" t="s">
        <v>2528</v>
      </c>
      <c r="N303" s="75" t="s">
        <v>68</v>
      </c>
      <c r="O303" s="75" t="s">
        <v>2529</v>
      </c>
      <c r="P303" s="75" t="s">
        <v>2530</v>
      </c>
      <c r="Q303" s="76" t="s">
        <v>2531</v>
      </c>
      <c r="R303" s="68" t="s">
        <v>2532</v>
      </c>
      <c r="S303" s="68"/>
      <c r="T303" s="69"/>
      <c r="U303" s="69" t="s">
        <v>2533</v>
      </c>
      <c r="V303" s="68"/>
    </row>
    <row r="304" spans="1:22" ht="15.5" x14ac:dyDescent="0.35">
      <c r="A304" s="68" t="s">
        <v>2534</v>
      </c>
      <c r="B304" s="68" t="s">
        <v>2255</v>
      </c>
      <c r="C304" s="69" t="s">
        <v>2256</v>
      </c>
      <c r="D304" s="68" t="s">
        <v>121</v>
      </c>
      <c r="E304" s="70" t="s">
        <v>1271</v>
      </c>
      <c r="F304" s="68" t="s">
        <v>2272</v>
      </c>
      <c r="G304" s="68" t="s">
        <v>122</v>
      </c>
      <c r="H304" s="98" t="s">
        <v>2535</v>
      </c>
      <c r="I304" s="72" t="s">
        <v>2536</v>
      </c>
      <c r="J304" s="70">
        <v>95470</v>
      </c>
      <c r="K304" s="70">
        <v>95580</v>
      </c>
      <c r="L304" s="72" t="s">
        <v>2537</v>
      </c>
      <c r="M304" s="78" t="s">
        <v>2538</v>
      </c>
      <c r="N304" s="75" t="s">
        <v>114</v>
      </c>
      <c r="O304" s="75" t="s">
        <v>2539</v>
      </c>
      <c r="P304" s="75" t="s">
        <v>396</v>
      </c>
      <c r="Q304" s="76" t="s">
        <v>2540</v>
      </c>
      <c r="R304" s="68" t="s">
        <v>2541</v>
      </c>
      <c r="S304" s="68"/>
      <c r="T304" s="69"/>
      <c r="U304" s="69" t="s">
        <v>2542</v>
      </c>
      <c r="V304" s="68"/>
    </row>
    <row r="305" spans="1:22" ht="15.5" x14ac:dyDescent="0.35">
      <c r="A305" s="68" t="s">
        <v>2543</v>
      </c>
      <c r="B305" s="68" t="s">
        <v>2255</v>
      </c>
      <c r="C305" s="69" t="s">
        <v>2256</v>
      </c>
      <c r="D305" s="68" t="s">
        <v>61</v>
      </c>
      <c r="E305" s="70" t="s">
        <v>1271</v>
      </c>
      <c r="F305" s="68" t="s">
        <v>2272</v>
      </c>
      <c r="G305" s="68" t="s">
        <v>63</v>
      </c>
      <c r="H305" s="98" t="s">
        <v>2544</v>
      </c>
      <c r="I305" s="72" t="s">
        <v>2545</v>
      </c>
      <c r="J305" s="70">
        <v>95470</v>
      </c>
      <c r="K305" s="70">
        <v>95604</v>
      </c>
      <c r="L305" s="72" t="s">
        <v>2546</v>
      </c>
      <c r="M305" s="78" t="s">
        <v>2547</v>
      </c>
      <c r="N305" s="75" t="s">
        <v>80</v>
      </c>
      <c r="O305" s="75" t="s">
        <v>2548</v>
      </c>
      <c r="P305" s="75" t="s">
        <v>2549</v>
      </c>
      <c r="Q305" s="76" t="s">
        <v>2550</v>
      </c>
      <c r="R305" s="68" t="s">
        <v>2551</v>
      </c>
      <c r="S305" s="68"/>
      <c r="T305" s="69"/>
      <c r="U305" s="69" t="s">
        <v>2552</v>
      </c>
      <c r="V305" s="68"/>
    </row>
    <row r="306" spans="1:22" ht="15.5" x14ac:dyDescent="0.35">
      <c r="A306" s="68" t="s">
        <v>2553</v>
      </c>
      <c r="B306" s="68" t="s">
        <v>2255</v>
      </c>
      <c r="C306" s="69" t="s">
        <v>2256</v>
      </c>
      <c r="D306" s="68" t="s">
        <v>87</v>
      </c>
      <c r="E306" s="70" t="s">
        <v>1271</v>
      </c>
      <c r="F306" s="68" t="s">
        <v>2272</v>
      </c>
      <c r="G306" s="68" t="s">
        <v>88</v>
      </c>
      <c r="H306" s="98" t="s">
        <v>2544</v>
      </c>
      <c r="I306" s="72" t="s">
        <v>2545</v>
      </c>
      <c r="J306" s="70">
        <v>95470</v>
      </c>
      <c r="K306" s="70">
        <v>95250</v>
      </c>
      <c r="L306" s="72" t="s">
        <v>2546</v>
      </c>
      <c r="M306" s="78" t="s">
        <v>2554</v>
      </c>
      <c r="N306" s="75" t="s">
        <v>2555</v>
      </c>
      <c r="O306" s="75" t="s">
        <v>2556</v>
      </c>
      <c r="P306" s="75" t="s">
        <v>1286</v>
      </c>
      <c r="Q306" s="76" t="s">
        <v>2557</v>
      </c>
      <c r="R306" s="68" t="s">
        <v>2558</v>
      </c>
      <c r="S306" s="68"/>
      <c r="T306" s="69"/>
      <c r="U306" s="69" t="s">
        <v>2559</v>
      </c>
      <c r="V306" s="68"/>
    </row>
    <row r="307" spans="1:22" ht="15.5" x14ac:dyDescent="0.35">
      <c r="A307" s="68" t="s">
        <v>2560</v>
      </c>
      <c r="B307" s="68" t="s">
        <v>2255</v>
      </c>
      <c r="C307" s="69" t="s">
        <v>2256</v>
      </c>
      <c r="D307" s="68" t="s">
        <v>61</v>
      </c>
      <c r="E307" s="70" t="s">
        <v>1271</v>
      </c>
      <c r="F307" s="68" t="s">
        <v>2272</v>
      </c>
      <c r="G307" s="68" t="s">
        <v>63</v>
      </c>
      <c r="H307" s="98" t="s">
        <v>2561</v>
      </c>
      <c r="I307" s="72" t="s">
        <v>2545</v>
      </c>
      <c r="J307" s="70">
        <v>95470</v>
      </c>
      <c r="K307" s="70">
        <v>95604</v>
      </c>
      <c r="L307" s="72" t="s">
        <v>2562</v>
      </c>
      <c r="M307" s="78" t="s">
        <v>2563</v>
      </c>
      <c r="N307" s="75" t="s">
        <v>80</v>
      </c>
      <c r="O307" s="75" t="s">
        <v>2564</v>
      </c>
      <c r="P307" s="75" t="s">
        <v>275</v>
      </c>
      <c r="Q307" s="76" t="s">
        <v>2565</v>
      </c>
      <c r="R307" s="68" t="s">
        <v>2566</v>
      </c>
      <c r="S307" s="68"/>
      <c r="T307" s="69"/>
      <c r="U307" s="69" t="s">
        <v>2567</v>
      </c>
      <c r="V307" s="68"/>
    </row>
    <row r="308" spans="1:22" ht="15.5" x14ac:dyDescent="0.35">
      <c r="A308" s="68" t="s">
        <v>2568</v>
      </c>
      <c r="B308" s="68" t="s">
        <v>2255</v>
      </c>
      <c r="C308" s="69" t="s">
        <v>2256</v>
      </c>
      <c r="D308" s="68" t="s">
        <v>87</v>
      </c>
      <c r="E308" s="70" t="s">
        <v>1271</v>
      </c>
      <c r="F308" s="68" t="s">
        <v>2272</v>
      </c>
      <c r="G308" s="68" t="s">
        <v>88</v>
      </c>
      <c r="H308" s="98" t="s">
        <v>440</v>
      </c>
      <c r="I308" s="72" t="s">
        <v>2545</v>
      </c>
      <c r="J308" s="70">
        <v>95470</v>
      </c>
      <c r="K308" s="70">
        <v>95604</v>
      </c>
      <c r="L308" s="72" t="s">
        <v>2569</v>
      </c>
      <c r="M308" s="78" t="s">
        <v>2570</v>
      </c>
      <c r="N308" s="75" t="s">
        <v>80</v>
      </c>
      <c r="O308" s="75" t="s">
        <v>2571</v>
      </c>
      <c r="P308" s="75" t="s">
        <v>2572</v>
      </c>
      <c r="Q308" s="76" t="s">
        <v>2573</v>
      </c>
      <c r="R308" s="68" t="s">
        <v>2574</v>
      </c>
      <c r="S308" s="68"/>
      <c r="T308" s="69"/>
      <c r="U308" s="69" t="s">
        <v>2575</v>
      </c>
      <c r="V308" s="68"/>
    </row>
    <row r="309" spans="1:22" ht="15.5" x14ac:dyDescent="0.35">
      <c r="A309" s="68" t="s">
        <v>2576</v>
      </c>
      <c r="B309" s="68" t="s">
        <v>2255</v>
      </c>
      <c r="C309" s="69" t="s">
        <v>2256</v>
      </c>
      <c r="D309" s="68" t="s">
        <v>87</v>
      </c>
      <c r="E309" s="70" t="s">
        <v>1271</v>
      </c>
      <c r="F309" s="68" t="s">
        <v>2272</v>
      </c>
      <c r="G309" s="68" t="s">
        <v>88</v>
      </c>
      <c r="H309" s="98" t="s">
        <v>2577</v>
      </c>
      <c r="I309" s="72" t="s">
        <v>2578</v>
      </c>
      <c r="J309" s="70">
        <v>95470</v>
      </c>
      <c r="K309" s="70">
        <v>95641</v>
      </c>
      <c r="L309" s="72" t="s">
        <v>2579</v>
      </c>
      <c r="M309" s="78" t="s">
        <v>2580</v>
      </c>
      <c r="N309" s="75" t="s">
        <v>80</v>
      </c>
      <c r="O309" s="75" t="s">
        <v>2581</v>
      </c>
      <c r="P309" s="75" t="s">
        <v>2582</v>
      </c>
      <c r="Q309" s="76" t="s">
        <v>2583</v>
      </c>
      <c r="R309" s="68" t="s">
        <v>2584</v>
      </c>
      <c r="S309" s="68"/>
      <c r="T309" s="69"/>
      <c r="U309" s="69" t="s">
        <v>2585</v>
      </c>
      <c r="V309" s="68"/>
    </row>
    <row r="310" spans="1:22" ht="15.5" x14ac:dyDescent="0.35">
      <c r="A310" s="68" t="s">
        <v>2586</v>
      </c>
      <c r="B310" s="68" t="s">
        <v>2255</v>
      </c>
      <c r="C310" s="69" t="s">
        <v>2256</v>
      </c>
      <c r="D310" s="68" t="s">
        <v>61</v>
      </c>
      <c r="E310" s="70" t="s">
        <v>1271</v>
      </c>
      <c r="F310" s="68" t="s">
        <v>2272</v>
      </c>
      <c r="G310" s="68" t="s">
        <v>63</v>
      </c>
      <c r="H310" s="98" t="s">
        <v>2577</v>
      </c>
      <c r="I310" s="72" t="s">
        <v>2578</v>
      </c>
      <c r="J310" s="70">
        <v>95470</v>
      </c>
      <c r="K310" s="70">
        <v>95651</v>
      </c>
      <c r="L310" s="72" t="s">
        <v>2587</v>
      </c>
      <c r="M310" s="78" t="s">
        <v>2588</v>
      </c>
      <c r="N310" s="75" t="s">
        <v>80</v>
      </c>
      <c r="O310" s="75" t="s">
        <v>589</v>
      </c>
      <c r="P310" s="75" t="s">
        <v>2589</v>
      </c>
      <c r="Q310" s="76" t="s">
        <v>2590</v>
      </c>
      <c r="R310" s="68" t="s">
        <v>2591</v>
      </c>
      <c r="S310" s="68"/>
      <c r="T310" s="69"/>
      <c r="U310" s="69" t="s">
        <v>2592</v>
      </c>
      <c r="V310" s="68"/>
    </row>
    <row r="311" spans="1:22" ht="15.5" x14ac:dyDescent="0.35">
      <c r="A311" s="68" t="s">
        <v>2593</v>
      </c>
      <c r="B311" s="68" t="s">
        <v>2255</v>
      </c>
      <c r="C311" s="69" t="s">
        <v>2256</v>
      </c>
      <c r="D311" s="68" t="s">
        <v>121</v>
      </c>
      <c r="E311" s="70" t="s">
        <v>1271</v>
      </c>
      <c r="F311" s="68" t="s">
        <v>2272</v>
      </c>
      <c r="G311" s="68" t="s">
        <v>122</v>
      </c>
      <c r="H311" s="98" t="s">
        <v>2291</v>
      </c>
      <c r="I311" s="72" t="s">
        <v>2594</v>
      </c>
      <c r="J311" s="70">
        <v>95380</v>
      </c>
      <c r="K311" s="70">
        <v>95675</v>
      </c>
      <c r="L311" s="72" t="s">
        <v>2595</v>
      </c>
      <c r="M311" s="78" t="s">
        <v>2596</v>
      </c>
      <c r="N311" s="75" t="s">
        <v>80</v>
      </c>
      <c r="O311" s="75" t="s">
        <v>2597</v>
      </c>
      <c r="P311" s="75" t="s">
        <v>413</v>
      </c>
      <c r="Q311" s="76" t="s">
        <v>2598</v>
      </c>
      <c r="R311" s="68" t="s">
        <v>2599</v>
      </c>
      <c r="S311" s="68"/>
      <c r="T311" s="69"/>
      <c r="U311" s="69" t="s">
        <v>2600</v>
      </c>
      <c r="V311" s="68"/>
    </row>
    <row r="312" spans="1:22" ht="15.5" x14ac:dyDescent="0.35">
      <c r="A312" s="70" t="s">
        <v>2601</v>
      </c>
      <c r="B312" s="68" t="s">
        <v>2602</v>
      </c>
      <c r="C312" s="69" t="s">
        <v>2603</v>
      </c>
      <c r="D312" s="68" t="s">
        <v>87</v>
      </c>
      <c r="E312" s="70" t="s">
        <v>62</v>
      </c>
      <c r="F312" s="68" t="s">
        <v>62</v>
      </c>
      <c r="G312" s="68" t="s">
        <v>88</v>
      </c>
      <c r="H312" s="71" t="s">
        <v>2604</v>
      </c>
      <c r="I312" s="72" t="s">
        <v>2605</v>
      </c>
      <c r="J312" s="70">
        <v>95240</v>
      </c>
      <c r="K312" s="70">
        <v>95176</v>
      </c>
      <c r="L312" s="73" t="s">
        <v>2606</v>
      </c>
      <c r="M312" s="74" t="s">
        <v>2607</v>
      </c>
      <c r="N312" s="75" t="s">
        <v>80</v>
      </c>
      <c r="O312" s="75" t="s">
        <v>2608</v>
      </c>
      <c r="P312" s="75" t="s">
        <v>2609</v>
      </c>
      <c r="Q312" s="76" t="s">
        <v>2610</v>
      </c>
      <c r="R312" s="68" t="s">
        <v>2611</v>
      </c>
      <c r="S312" s="68"/>
      <c r="T312" s="69"/>
      <c r="U312" s="69" t="s">
        <v>2612</v>
      </c>
      <c r="V312" s="68"/>
    </row>
    <row r="313" spans="1:22" ht="15.5" x14ac:dyDescent="0.35">
      <c r="A313" s="68" t="s">
        <v>2613</v>
      </c>
      <c r="B313" s="68" t="s">
        <v>2602</v>
      </c>
      <c r="C313" s="69" t="s">
        <v>2603</v>
      </c>
      <c r="D313" s="68" t="s">
        <v>61</v>
      </c>
      <c r="E313" s="70" t="s">
        <v>62</v>
      </c>
      <c r="F313" s="68" t="s">
        <v>62</v>
      </c>
      <c r="G313" s="68" t="s">
        <v>63</v>
      </c>
      <c r="H313" s="77" t="s">
        <v>2604</v>
      </c>
      <c r="I313" s="72" t="s">
        <v>2605</v>
      </c>
      <c r="J313" s="70">
        <v>95240</v>
      </c>
      <c r="K313" s="70">
        <v>95176</v>
      </c>
      <c r="L313" s="69" t="s">
        <v>2614</v>
      </c>
      <c r="M313" s="79" t="s">
        <v>2615</v>
      </c>
      <c r="N313" s="75" t="s">
        <v>80</v>
      </c>
      <c r="O313" s="75" t="s">
        <v>2616</v>
      </c>
      <c r="P313" s="75" t="s">
        <v>2038</v>
      </c>
      <c r="Q313" s="76" t="s">
        <v>2617</v>
      </c>
      <c r="R313" s="68" t="s">
        <v>2618</v>
      </c>
      <c r="S313" s="68"/>
      <c r="T313" s="69"/>
      <c r="U313" s="69" t="s">
        <v>2619</v>
      </c>
      <c r="V313" s="68"/>
    </row>
    <row r="314" spans="1:22" ht="15.5" x14ac:dyDescent="0.35">
      <c r="A314" s="68" t="s">
        <v>2620</v>
      </c>
      <c r="B314" s="68" t="s">
        <v>2602</v>
      </c>
      <c r="C314" s="69" t="s">
        <v>2603</v>
      </c>
      <c r="D314" s="68" t="s">
        <v>121</v>
      </c>
      <c r="E314" s="70" t="s">
        <v>62</v>
      </c>
      <c r="F314" s="68" t="s">
        <v>62</v>
      </c>
      <c r="G314" s="68" t="s">
        <v>122</v>
      </c>
      <c r="H314" s="77" t="s">
        <v>586</v>
      </c>
      <c r="I314" s="72" t="s">
        <v>2605</v>
      </c>
      <c r="J314" s="70">
        <v>95240</v>
      </c>
      <c r="K314" s="70">
        <v>95176</v>
      </c>
      <c r="L314" s="69" t="s">
        <v>2621</v>
      </c>
      <c r="M314" s="78">
        <v>139970468</v>
      </c>
      <c r="N314" s="75" t="s">
        <v>68</v>
      </c>
      <c r="O314" s="75" t="s">
        <v>2622</v>
      </c>
      <c r="P314" s="75" t="s">
        <v>2623</v>
      </c>
      <c r="Q314" s="76" t="s">
        <v>2624</v>
      </c>
      <c r="R314" s="68" t="s">
        <v>2625</v>
      </c>
      <c r="S314" s="68"/>
      <c r="T314" s="69"/>
      <c r="U314" s="69" t="s">
        <v>2626</v>
      </c>
      <c r="V314" s="68" t="s">
        <v>57</v>
      </c>
    </row>
    <row r="315" spans="1:22" ht="15.5" x14ac:dyDescent="0.35">
      <c r="A315" s="68" t="s">
        <v>2627</v>
      </c>
      <c r="B315" s="68" t="s">
        <v>2602</v>
      </c>
      <c r="C315" s="69" t="s">
        <v>2603</v>
      </c>
      <c r="D315" s="68" t="s">
        <v>121</v>
      </c>
      <c r="E315" s="70" t="s">
        <v>62</v>
      </c>
      <c r="F315" s="68" t="s">
        <v>62</v>
      </c>
      <c r="G315" s="68" t="s">
        <v>122</v>
      </c>
      <c r="H315" s="102" t="s">
        <v>1836</v>
      </c>
      <c r="I315" s="72" t="s">
        <v>2605</v>
      </c>
      <c r="J315" s="70">
        <v>95240</v>
      </c>
      <c r="K315" s="70">
        <v>95176</v>
      </c>
      <c r="L315" s="103" t="s">
        <v>2628</v>
      </c>
      <c r="M315" s="74" t="s">
        <v>2629</v>
      </c>
      <c r="N315" s="75" t="s">
        <v>80</v>
      </c>
      <c r="O315" s="75" t="s">
        <v>2630</v>
      </c>
      <c r="P315" s="75" t="s">
        <v>2631</v>
      </c>
      <c r="Q315" s="76" t="s">
        <v>2632</v>
      </c>
      <c r="R315" s="68" t="s">
        <v>2633</v>
      </c>
      <c r="S315" s="68"/>
      <c r="T315" s="69"/>
      <c r="U315" s="69" t="s">
        <v>2634</v>
      </c>
      <c r="V315" s="68"/>
    </row>
    <row r="316" spans="1:22" ht="15.5" x14ac:dyDescent="0.35">
      <c r="A316" s="68" t="s">
        <v>2635</v>
      </c>
      <c r="B316" s="68" t="s">
        <v>2602</v>
      </c>
      <c r="C316" s="69" t="s">
        <v>2603</v>
      </c>
      <c r="D316" s="68" t="s">
        <v>121</v>
      </c>
      <c r="E316" s="70" t="s">
        <v>62</v>
      </c>
      <c r="F316" s="68" t="s">
        <v>62</v>
      </c>
      <c r="G316" s="68" t="s">
        <v>122</v>
      </c>
      <c r="H316" s="71" t="s">
        <v>2636</v>
      </c>
      <c r="I316" s="72" t="s">
        <v>2605</v>
      </c>
      <c r="J316" s="70">
        <v>95240</v>
      </c>
      <c r="K316" s="70">
        <v>95176</v>
      </c>
      <c r="L316" s="73" t="s">
        <v>2637</v>
      </c>
      <c r="M316" s="74" t="s">
        <v>2638</v>
      </c>
      <c r="N316" s="75" t="s">
        <v>80</v>
      </c>
      <c r="O316" s="75" t="s">
        <v>2639</v>
      </c>
      <c r="P316" s="75" t="s">
        <v>2609</v>
      </c>
      <c r="Q316" s="76" t="s">
        <v>2640</v>
      </c>
      <c r="R316" s="68" t="s">
        <v>2641</v>
      </c>
      <c r="S316" s="68"/>
      <c r="T316" s="69"/>
      <c r="U316" s="69" t="s">
        <v>2642</v>
      </c>
      <c r="V316" s="68"/>
    </row>
    <row r="317" spans="1:22" ht="15.5" x14ac:dyDescent="0.35">
      <c r="A317" s="68" t="s">
        <v>2643</v>
      </c>
      <c r="B317" s="68" t="s">
        <v>2602</v>
      </c>
      <c r="C317" s="69" t="s">
        <v>2603</v>
      </c>
      <c r="D317" s="68" t="s">
        <v>121</v>
      </c>
      <c r="E317" s="70" t="s">
        <v>62</v>
      </c>
      <c r="F317" s="68" t="s">
        <v>62</v>
      </c>
      <c r="G317" s="68" t="s">
        <v>122</v>
      </c>
      <c r="H317" s="77" t="s">
        <v>2644</v>
      </c>
      <c r="I317" s="72" t="s">
        <v>2605</v>
      </c>
      <c r="J317" s="70">
        <v>95240</v>
      </c>
      <c r="K317" s="70">
        <v>95176</v>
      </c>
      <c r="L317" s="69" t="s">
        <v>2645</v>
      </c>
      <c r="M317" s="79" t="s">
        <v>2646</v>
      </c>
      <c r="N317" s="75" t="s">
        <v>80</v>
      </c>
      <c r="O317" s="75" t="s">
        <v>2647</v>
      </c>
      <c r="P317" s="75" t="s">
        <v>959</v>
      </c>
      <c r="Q317" s="76" t="s">
        <v>2648</v>
      </c>
      <c r="R317" s="68" t="s">
        <v>2649</v>
      </c>
      <c r="S317" s="68"/>
      <c r="T317" s="69"/>
      <c r="U317" s="69" t="s">
        <v>2650</v>
      </c>
      <c r="V317" s="68" t="s">
        <v>57</v>
      </c>
    </row>
    <row r="318" spans="1:22" ht="15.5" x14ac:dyDescent="0.35">
      <c r="A318" s="68" t="s">
        <v>2651</v>
      </c>
      <c r="B318" s="68" t="s">
        <v>2602</v>
      </c>
      <c r="C318" s="69" t="s">
        <v>2603</v>
      </c>
      <c r="D318" s="68" t="s">
        <v>87</v>
      </c>
      <c r="E318" s="70" t="s">
        <v>62</v>
      </c>
      <c r="F318" s="68" t="s">
        <v>62</v>
      </c>
      <c r="G318" s="68" t="s">
        <v>88</v>
      </c>
      <c r="H318" s="77" t="s">
        <v>2652</v>
      </c>
      <c r="I318" s="72" t="s">
        <v>2605</v>
      </c>
      <c r="J318" s="70">
        <v>95240</v>
      </c>
      <c r="K318" s="70">
        <v>95176</v>
      </c>
      <c r="L318" s="69" t="s">
        <v>2653</v>
      </c>
      <c r="M318" s="79" t="s">
        <v>2654</v>
      </c>
      <c r="N318" s="75" t="s">
        <v>80</v>
      </c>
      <c r="O318" s="75" t="s">
        <v>2655</v>
      </c>
      <c r="P318" s="75" t="s">
        <v>1931</v>
      </c>
      <c r="Q318" s="76" t="s">
        <v>2656</v>
      </c>
      <c r="R318" s="68" t="s">
        <v>2657</v>
      </c>
      <c r="S318" s="68"/>
      <c r="T318" s="69"/>
      <c r="U318" s="69" t="s">
        <v>2658</v>
      </c>
      <c r="V318" s="68"/>
    </row>
    <row r="319" spans="1:22" ht="15.5" x14ac:dyDescent="0.35">
      <c r="A319" s="68" t="s">
        <v>2659</v>
      </c>
      <c r="B319" s="68" t="s">
        <v>2602</v>
      </c>
      <c r="C319" s="69" t="s">
        <v>2603</v>
      </c>
      <c r="D319" s="68" t="s">
        <v>87</v>
      </c>
      <c r="E319" s="70" t="s">
        <v>62</v>
      </c>
      <c r="F319" s="68" t="s">
        <v>62</v>
      </c>
      <c r="G319" s="68" t="s">
        <v>88</v>
      </c>
      <c r="H319" s="77" t="s">
        <v>2660</v>
      </c>
      <c r="I319" s="72" t="s">
        <v>2605</v>
      </c>
      <c r="J319" s="70">
        <v>95240</v>
      </c>
      <c r="K319" s="70">
        <v>95176</v>
      </c>
      <c r="L319" s="69" t="s">
        <v>2661</v>
      </c>
      <c r="M319" s="79" t="s">
        <v>2662</v>
      </c>
      <c r="N319" s="75" t="s">
        <v>80</v>
      </c>
      <c r="O319" s="75" t="s">
        <v>2663</v>
      </c>
      <c r="P319" s="75" t="s">
        <v>2424</v>
      </c>
      <c r="Q319" s="76" t="s">
        <v>2664</v>
      </c>
      <c r="R319" s="68" t="s">
        <v>2665</v>
      </c>
      <c r="S319" s="68"/>
      <c r="T319" s="69"/>
      <c r="U319" s="69" t="s">
        <v>2666</v>
      </c>
      <c r="V319" s="68"/>
    </row>
    <row r="320" spans="1:22" ht="15.5" x14ac:dyDescent="0.35">
      <c r="A320" s="68" t="s">
        <v>2667</v>
      </c>
      <c r="B320" s="68" t="s">
        <v>2602</v>
      </c>
      <c r="C320" s="69" t="s">
        <v>2603</v>
      </c>
      <c r="D320" s="68" t="s">
        <v>121</v>
      </c>
      <c r="E320" s="70" t="s">
        <v>62</v>
      </c>
      <c r="F320" s="68" t="s">
        <v>62</v>
      </c>
      <c r="G320" s="68" t="s">
        <v>122</v>
      </c>
      <c r="H320" s="77" t="s">
        <v>2668</v>
      </c>
      <c r="I320" s="72" t="s">
        <v>2605</v>
      </c>
      <c r="J320" s="70">
        <v>95240</v>
      </c>
      <c r="K320" s="70">
        <v>95176</v>
      </c>
      <c r="L320" s="69" t="s">
        <v>2669</v>
      </c>
      <c r="M320" s="79" t="s">
        <v>2670</v>
      </c>
      <c r="N320" s="75" t="s">
        <v>80</v>
      </c>
      <c r="O320" s="75" t="s">
        <v>2671</v>
      </c>
      <c r="P320" s="75" t="s">
        <v>716</v>
      </c>
      <c r="Q320" s="76" t="s">
        <v>2672</v>
      </c>
      <c r="R320" s="68" t="s">
        <v>2673</v>
      </c>
      <c r="S320" s="68"/>
      <c r="T320" s="69"/>
      <c r="U320" s="69" t="s">
        <v>2674</v>
      </c>
      <c r="V320" s="68"/>
    </row>
    <row r="321" spans="1:22" ht="15.5" x14ac:dyDescent="0.35">
      <c r="A321" s="68" t="s">
        <v>2675</v>
      </c>
      <c r="B321" s="68" t="s">
        <v>2602</v>
      </c>
      <c r="C321" s="69" t="s">
        <v>2603</v>
      </c>
      <c r="D321" s="68" t="s">
        <v>61</v>
      </c>
      <c r="E321" s="70" t="s">
        <v>62</v>
      </c>
      <c r="F321" s="68" t="s">
        <v>62</v>
      </c>
      <c r="G321" s="68" t="s">
        <v>63</v>
      </c>
      <c r="H321" s="77" t="s">
        <v>2676</v>
      </c>
      <c r="I321" s="72" t="s">
        <v>2605</v>
      </c>
      <c r="J321" s="70">
        <v>95240</v>
      </c>
      <c r="K321" s="70">
        <v>95176</v>
      </c>
      <c r="L321" s="69" t="s">
        <v>2677</v>
      </c>
      <c r="M321" s="79" t="s">
        <v>2678</v>
      </c>
      <c r="N321" s="75" t="s">
        <v>80</v>
      </c>
      <c r="O321" s="75" t="s">
        <v>2679</v>
      </c>
      <c r="P321" s="75" t="s">
        <v>2038</v>
      </c>
      <c r="Q321" s="76" t="s">
        <v>2680</v>
      </c>
      <c r="R321" s="68" t="s">
        <v>2681</v>
      </c>
      <c r="S321" s="68"/>
      <c r="T321" s="69"/>
      <c r="U321" s="69" t="s">
        <v>2682</v>
      </c>
      <c r="V321" s="68"/>
    </row>
    <row r="322" spans="1:22" ht="15.5" x14ac:dyDescent="0.35">
      <c r="A322" s="68" t="s">
        <v>2683</v>
      </c>
      <c r="B322" s="68" t="s">
        <v>2602</v>
      </c>
      <c r="C322" s="69" t="s">
        <v>2603</v>
      </c>
      <c r="D322" s="68" t="s">
        <v>61</v>
      </c>
      <c r="E322" s="70" t="s">
        <v>62</v>
      </c>
      <c r="F322" s="68" t="s">
        <v>62</v>
      </c>
      <c r="G322" s="68" t="s">
        <v>63</v>
      </c>
      <c r="H322" s="77" t="s">
        <v>2684</v>
      </c>
      <c r="I322" s="72" t="s">
        <v>2605</v>
      </c>
      <c r="J322" s="70">
        <v>95240</v>
      </c>
      <c r="K322" s="70">
        <v>95176</v>
      </c>
      <c r="L322" s="69" t="s">
        <v>2685</v>
      </c>
      <c r="M322" s="79" t="s">
        <v>2686</v>
      </c>
      <c r="N322" s="75" t="s">
        <v>80</v>
      </c>
      <c r="O322" s="75" t="s">
        <v>2687</v>
      </c>
      <c r="P322" s="75" t="s">
        <v>645</v>
      </c>
      <c r="Q322" s="76" t="s">
        <v>2688</v>
      </c>
      <c r="R322" s="68" t="s">
        <v>2689</v>
      </c>
      <c r="S322" s="68"/>
      <c r="T322" s="69"/>
      <c r="U322" s="69" t="s">
        <v>2690</v>
      </c>
      <c r="V322" s="68"/>
    </row>
    <row r="323" spans="1:22" ht="15.5" x14ac:dyDescent="0.35">
      <c r="A323" s="68" t="s">
        <v>2691</v>
      </c>
      <c r="B323" s="68" t="s">
        <v>2602</v>
      </c>
      <c r="C323" s="69" t="s">
        <v>2603</v>
      </c>
      <c r="D323" s="68" t="s">
        <v>61</v>
      </c>
      <c r="E323" s="70" t="s">
        <v>62</v>
      </c>
      <c r="F323" s="68" t="s">
        <v>2058</v>
      </c>
      <c r="G323" s="68" t="s">
        <v>63</v>
      </c>
      <c r="H323" s="71" t="s">
        <v>2692</v>
      </c>
      <c r="I323" s="72" t="s">
        <v>2603</v>
      </c>
      <c r="J323" s="70">
        <v>95130</v>
      </c>
      <c r="K323" s="70">
        <v>95252</v>
      </c>
      <c r="L323" s="73" t="s">
        <v>2693</v>
      </c>
      <c r="M323" s="74" t="s">
        <v>2694</v>
      </c>
      <c r="N323" s="75" t="s">
        <v>80</v>
      </c>
      <c r="O323" s="75" t="s">
        <v>2695</v>
      </c>
      <c r="P323" s="75" t="s">
        <v>2696</v>
      </c>
      <c r="Q323" s="76" t="s">
        <v>2697</v>
      </c>
      <c r="R323" s="68" t="s">
        <v>2698</v>
      </c>
      <c r="S323" s="68"/>
      <c r="T323" s="69"/>
      <c r="U323" s="69" t="s">
        <v>2699</v>
      </c>
      <c r="V323" s="68"/>
    </row>
    <row r="324" spans="1:22" ht="15.5" x14ac:dyDescent="0.35">
      <c r="A324" s="68" t="s">
        <v>2700</v>
      </c>
      <c r="B324" s="68" t="s">
        <v>2602</v>
      </c>
      <c r="C324" s="69" t="s">
        <v>2603</v>
      </c>
      <c r="D324" s="68" t="s">
        <v>87</v>
      </c>
      <c r="E324" s="70" t="s">
        <v>62</v>
      </c>
      <c r="F324" s="68" t="s">
        <v>2058</v>
      </c>
      <c r="G324" s="68" t="s">
        <v>88</v>
      </c>
      <c r="H324" s="77" t="s">
        <v>2692</v>
      </c>
      <c r="I324" s="72" t="s">
        <v>2603</v>
      </c>
      <c r="J324" s="70">
        <v>95130</v>
      </c>
      <c r="K324" s="70">
        <v>95252</v>
      </c>
      <c r="L324" s="69" t="s">
        <v>2701</v>
      </c>
      <c r="M324" s="79" t="s">
        <v>2702</v>
      </c>
      <c r="N324" s="75" t="s">
        <v>80</v>
      </c>
      <c r="O324" s="75" t="s">
        <v>2703</v>
      </c>
      <c r="P324" s="75" t="s">
        <v>206</v>
      </c>
      <c r="Q324" s="76" t="s">
        <v>2704</v>
      </c>
      <c r="R324" s="68" t="s">
        <v>2705</v>
      </c>
      <c r="S324" s="68"/>
      <c r="T324" s="69"/>
      <c r="U324" s="69" t="s">
        <v>2706</v>
      </c>
      <c r="V324" s="68"/>
    </row>
    <row r="325" spans="1:22" ht="15.5" x14ac:dyDescent="0.35">
      <c r="A325" s="68" t="s">
        <v>2707</v>
      </c>
      <c r="B325" s="68" t="s">
        <v>2602</v>
      </c>
      <c r="C325" s="69" t="s">
        <v>2603</v>
      </c>
      <c r="D325" s="68" t="s">
        <v>87</v>
      </c>
      <c r="E325" s="70" t="s">
        <v>62</v>
      </c>
      <c r="F325" s="68" t="s">
        <v>2058</v>
      </c>
      <c r="G325" s="68" t="s">
        <v>88</v>
      </c>
      <c r="H325" s="77" t="s">
        <v>1903</v>
      </c>
      <c r="I325" s="72" t="s">
        <v>2603</v>
      </c>
      <c r="J325" s="70">
        <v>95130</v>
      </c>
      <c r="K325" s="70">
        <v>95252</v>
      </c>
      <c r="L325" s="69" t="s">
        <v>2708</v>
      </c>
      <c r="M325" s="79" t="s">
        <v>2709</v>
      </c>
      <c r="N325" s="75" t="s">
        <v>80</v>
      </c>
      <c r="O325" s="75" t="s">
        <v>2710</v>
      </c>
      <c r="P325" s="75" t="s">
        <v>1321</v>
      </c>
      <c r="Q325" s="76" t="s">
        <v>2711</v>
      </c>
      <c r="R325" s="68" t="s">
        <v>2712</v>
      </c>
      <c r="S325" s="68"/>
      <c r="T325" s="69"/>
      <c r="U325" s="69" t="s">
        <v>2713</v>
      </c>
      <c r="V325" s="68" t="s">
        <v>57</v>
      </c>
    </row>
    <row r="326" spans="1:22" ht="15.5" x14ac:dyDescent="0.35">
      <c r="A326" s="68" t="s">
        <v>2714</v>
      </c>
      <c r="B326" s="68" t="s">
        <v>2602</v>
      </c>
      <c r="C326" s="69" t="s">
        <v>2603</v>
      </c>
      <c r="D326" s="68" t="s">
        <v>61</v>
      </c>
      <c r="E326" s="70" t="s">
        <v>62</v>
      </c>
      <c r="F326" s="68" t="s">
        <v>2058</v>
      </c>
      <c r="G326" s="68" t="s">
        <v>63</v>
      </c>
      <c r="H326" s="71" t="s">
        <v>1903</v>
      </c>
      <c r="I326" s="72" t="s">
        <v>2603</v>
      </c>
      <c r="J326" s="70">
        <v>95130</v>
      </c>
      <c r="K326" s="70">
        <v>95252</v>
      </c>
      <c r="L326" s="73" t="s">
        <v>2708</v>
      </c>
      <c r="M326" s="74" t="s">
        <v>2715</v>
      </c>
      <c r="N326" s="75" t="s">
        <v>80</v>
      </c>
      <c r="O326" s="75" t="s">
        <v>2716</v>
      </c>
      <c r="P326" s="75" t="s">
        <v>222</v>
      </c>
      <c r="Q326" s="76" t="s">
        <v>2717</v>
      </c>
      <c r="R326" s="68" t="s">
        <v>2718</v>
      </c>
      <c r="S326" s="68"/>
      <c r="T326" s="69"/>
      <c r="U326" s="69" t="s">
        <v>2719</v>
      </c>
      <c r="V326" s="68"/>
    </row>
    <row r="327" spans="1:22" ht="15.5" x14ac:dyDescent="0.35">
      <c r="A327" s="68" t="s">
        <v>2720</v>
      </c>
      <c r="B327" s="68" t="s">
        <v>2602</v>
      </c>
      <c r="C327" s="69" t="s">
        <v>2603</v>
      </c>
      <c r="D327" s="68" t="s">
        <v>121</v>
      </c>
      <c r="E327" s="70" t="s">
        <v>62</v>
      </c>
      <c r="F327" s="68" t="s">
        <v>2058</v>
      </c>
      <c r="G327" s="68" t="s">
        <v>122</v>
      </c>
      <c r="H327" s="77" t="s">
        <v>2721</v>
      </c>
      <c r="I327" s="72" t="s">
        <v>2603</v>
      </c>
      <c r="J327" s="70">
        <v>95130</v>
      </c>
      <c r="K327" s="70">
        <v>95252</v>
      </c>
      <c r="L327" s="69" t="s">
        <v>2722</v>
      </c>
      <c r="M327" s="79" t="s">
        <v>2723</v>
      </c>
      <c r="N327" s="75" t="s">
        <v>80</v>
      </c>
      <c r="O327" s="75" t="s">
        <v>2724</v>
      </c>
      <c r="P327" s="75" t="s">
        <v>2725</v>
      </c>
      <c r="Q327" s="76" t="s">
        <v>2726</v>
      </c>
      <c r="R327" s="68" t="s">
        <v>2727</v>
      </c>
      <c r="S327" s="68"/>
      <c r="T327" s="69"/>
      <c r="U327" s="69" t="s">
        <v>2728</v>
      </c>
      <c r="V327" s="68"/>
    </row>
    <row r="328" spans="1:22" ht="15.5" x14ac:dyDescent="0.35">
      <c r="A328" s="68" t="s">
        <v>2729</v>
      </c>
      <c r="B328" s="68" t="s">
        <v>2602</v>
      </c>
      <c r="C328" s="69" t="s">
        <v>2603</v>
      </c>
      <c r="D328" s="68" t="s">
        <v>87</v>
      </c>
      <c r="E328" s="70" t="s">
        <v>62</v>
      </c>
      <c r="F328" s="68" t="s">
        <v>2058</v>
      </c>
      <c r="G328" s="68" t="s">
        <v>88</v>
      </c>
      <c r="H328" s="77" t="s">
        <v>2730</v>
      </c>
      <c r="I328" s="72" t="s">
        <v>2603</v>
      </c>
      <c r="J328" s="70">
        <v>95130</v>
      </c>
      <c r="K328" s="70">
        <v>95252</v>
      </c>
      <c r="L328" s="69" t="s">
        <v>2731</v>
      </c>
      <c r="M328" s="79" t="s">
        <v>2732</v>
      </c>
      <c r="N328" s="75" t="s">
        <v>114</v>
      </c>
      <c r="O328" s="75" t="s">
        <v>2733</v>
      </c>
      <c r="P328" s="75" t="s">
        <v>581</v>
      </c>
      <c r="Q328" s="76" t="s">
        <v>2734</v>
      </c>
      <c r="R328" s="68" t="s">
        <v>2735</v>
      </c>
      <c r="S328" s="68"/>
      <c r="T328" s="69"/>
      <c r="U328" s="69" t="s">
        <v>2736</v>
      </c>
      <c r="V328" s="68"/>
    </row>
    <row r="329" spans="1:22" ht="15.5" x14ac:dyDescent="0.35">
      <c r="A329" s="68" t="s">
        <v>2737</v>
      </c>
      <c r="B329" s="68" t="s">
        <v>2602</v>
      </c>
      <c r="C329" s="69" t="s">
        <v>2603</v>
      </c>
      <c r="D329" s="68" t="s">
        <v>61</v>
      </c>
      <c r="E329" s="70" t="s">
        <v>62</v>
      </c>
      <c r="F329" s="68" t="s">
        <v>2058</v>
      </c>
      <c r="G329" s="68" t="s">
        <v>63</v>
      </c>
      <c r="H329" s="77" t="s">
        <v>2730</v>
      </c>
      <c r="I329" s="72" t="s">
        <v>2603</v>
      </c>
      <c r="J329" s="70">
        <v>95130</v>
      </c>
      <c r="K329" s="70">
        <v>95252</v>
      </c>
      <c r="L329" s="69" t="s">
        <v>2731</v>
      </c>
      <c r="M329" s="79" t="s">
        <v>2738</v>
      </c>
      <c r="N329" s="75" t="s">
        <v>80</v>
      </c>
      <c r="O329" s="75" t="s">
        <v>2739</v>
      </c>
      <c r="P329" s="75" t="s">
        <v>716</v>
      </c>
      <c r="Q329" s="76" t="s">
        <v>2740</v>
      </c>
      <c r="R329" s="68" t="s">
        <v>2741</v>
      </c>
      <c r="S329" s="68"/>
      <c r="T329" s="69"/>
      <c r="U329" s="69" t="s">
        <v>2736</v>
      </c>
      <c r="V329" s="68"/>
    </row>
    <row r="330" spans="1:22" ht="15.5" x14ac:dyDescent="0.35">
      <c r="A330" s="68" t="s">
        <v>2742</v>
      </c>
      <c r="B330" s="68" t="s">
        <v>2602</v>
      </c>
      <c r="C330" s="69" t="s">
        <v>2603</v>
      </c>
      <c r="D330" s="68" t="s">
        <v>87</v>
      </c>
      <c r="E330" s="70" t="s">
        <v>62</v>
      </c>
      <c r="F330" s="68" t="s">
        <v>2058</v>
      </c>
      <c r="G330" s="68" t="s">
        <v>88</v>
      </c>
      <c r="H330" s="77" t="s">
        <v>586</v>
      </c>
      <c r="I330" s="72" t="s">
        <v>2603</v>
      </c>
      <c r="J330" s="70">
        <v>95130</v>
      </c>
      <c r="K330" s="70">
        <v>95252</v>
      </c>
      <c r="L330" s="69" t="s">
        <v>2743</v>
      </c>
      <c r="M330" s="79" t="s">
        <v>2744</v>
      </c>
      <c r="N330" s="75" t="s">
        <v>114</v>
      </c>
      <c r="O330" s="75" t="s">
        <v>2745</v>
      </c>
      <c r="P330" s="75" t="s">
        <v>2746</v>
      </c>
      <c r="Q330" s="76" t="s">
        <v>2747</v>
      </c>
      <c r="R330" s="68" t="s">
        <v>2748</v>
      </c>
      <c r="S330" s="68"/>
      <c r="T330" s="69"/>
      <c r="U330" s="69" t="s">
        <v>2749</v>
      </c>
      <c r="V330" s="68"/>
    </row>
    <row r="331" spans="1:22" ht="15.5" x14ac:dyDescent="0.35">
      <c r="A331" s="68" t="s">
        <v>2750</v>
      </c>
      <c r="B331" s="68" t="s">
        <v>2602</v>
      </c>
      <c r="C331" s="69" t="s">
        <v>2603</v>
      </c>
      <c r="D331" s="68" t="s">
        <v>61</v>
      </c>
      <c r="E331" s="70" t="s">
        <v>62</v>
      </c>
      <c r="F331" s="68" t="s">
        <v>2058</v>
      </c>
      <c r="G331" s="68" t="s">
        <v>63</v>
      </c>
      <c r="H331" s="71" t="s">
        <v>586</v>
      </c>
      <c r="I331" s="72" t="s">
        <v>2603</v>
      </c>
      <c r="J331" s="70">
        <v>95130</v>
      </c>
      <c r="K331" s="70">
        <v>95252</v>
      </c>
      <c r="L331" s="73" t="s">
        <v>2743</v>
      </c>
      <c r="M331" s="104" t="s">
        <v>2751</v>
      </c>
      <c r="N331" s="75" t="s">
        <v>80</v>
      </c>
      <c r="O331" s="75" t="s">
        <v>2752</v>
      </c>
      <c r="P331" s="75" t="s">
        <v>959</v>
      </c>
      <c r="Q331" s="76" t="s">
        <v>2753</v>
      </c>
      <c r="R331" s="68" t="s">
        <v>2754</v>
      </c>
      <c r="S331" s="68"/>
      <c r="T331" s="69"/>
      <c r="U331" s="69" t="s">
        <v>2755</v>
      </c>
      <c r="V331" s="68"/>
    </row>
    <row r="332" spans="1:22" ht="15.5" x14ac:dyDescent="0.35">
      <c r="A332" s="68" t="s">
        <v>2756</v>
      </c>
      <c r="B332" s="68" t="s">
        <v>2602</v>
      </c>
      <c r="C332" s="69" t="s">
        <v>2603</v>
      </c>
      <c r="D332" s="68" t="s">
        <v>61</v>
      </c>
      <c r="E332" s="70" t="s">
        <v>62</v>
      </c>
      <c r="F332" s="68" t="s">
        <v>2058</v>
      </c>
      <c r="G332" s="68" t="s">
        <v>63</v>
      </c>
      <c r="H332" s="77" t="s">
        <v>2757</v>
      </c>
      <c r="I332" s="72" t="s">
        <v>2603</v>
      </c>
      <c r="J332" s="70">
        <v>95130</v>
      </c>
      <c r="K332" s="70">
        <v>95252</v>
      </c>
      <c r="L332" s="69" t="s">
        <v>2758</v>
      </c>
      <c r="M332" s="79" t="s">
        <v>2759</v>
      </c>
      <c r="N332" s="75" t="s">
        <v>80</v>
      </c>
      <c r="O332" s="75" t="s">
        <v>2760</v>
      </c>
      <c r="P332" s="75" t="s">
        <v>716</v>
      </c>
      <c r="Q332" s="76" t="s">
        <v>2761</v>
      </c>
      <c r="R332" s="68" t="s">
        <v>2762</v>
      </c>
      <c r="S332" s="68"/>
      <c r="T332" s="69"/>
      <c r="U332" s="69" t="s">
        <v>2763</v>
      </c>
      <c r="V332" s="68"/>
    </row>
    <row r="333" spans="1:22" ht="15.5" x14ac:dyDescent="0.35">
      <c r="A333" s="68" t="s">
        <v>2764</v>
      </c>
      <c r="B333" s="68" t="s">
        <v>2602</v>
      </c>
      <c r="C333" s="69" t="s">
        <v>2603</v>
      </c>
      <c r="D333" s="68" t="s">
        <v>61</v>
      </c>
      <c r="E333" s="70" t="s">
        <v>62</v>
      </c>
      <c r="F333" s="68" t="s">
        <v>2058</v>
      </c>
      <c r="G333" s="68" t="s">
        <v>63</v>
      </c>
      <c r="H333" s="71" t="s">
        <v>2765</v>
      </c>
      <c r="I333" s="72" t="s">
        <v>2603</v>
      </c>
      <c r="J333" s="70">
        <v>95130</v>
      </c>
      <c r="K333" s="70">
        <v>95252</v>
      </c>
      <c r="L333" s="73" t="s">
        <v>2766</v>
      </c>
      <c r="M333" s="74" t="s">
        <v>2767</v>
      </c>
      <c r="N333" s="75" t="s">
        <v>80</v>
      </c>
      <c r="O333" s="75" t="s">
        <v>2768</v>
      </c>
      <c r="P333" s="75" t="s">
        <v>2769</v>
      </c>
      <c r="Q333" s="76" t="s">
        <v>2770</v>
      </c>
      <c r="R333" s="68" t="s">
        <v>2771</v>
      </c>
      <c r="S333" s="68"/>
      <c r="T333" s="69"/>
      <c r="U333" s="69" t="s">
        <v>2772</v>
      </c>
      <c r="V333" s="68"/>
    </row>
    <row r="334" spans="1:22" ht="15.5" x14ac:dyDescent="0.35">
      <c r="A334" s="68" t="s">
        <v>2773</v>
      </c>
      <c r="B334" s="68" t="s">
        <v>2602</v>
      </c>
      <c r="C334" s="69" t="s">
        <v>2603</v>
      </c>
      <c r="D334" s="68" t="s">
        <v>87</v>
      </c>
      <c r="E334" s="70" t="s">
        <v>62</v>
      </c>
      <c r="F334" s="68" t="s">
        <v>2058</v>
      </c>
      <c r="G334" s="68" t="s">
        <v>88</v>
      </c>
      <c r="H334" s="71" t="s">
        <v>2765</v>
      </c>
      <c r="I334" s="72" t="s">
        <v>2603</v>
      </c>
      <c r="J334" s="70">
        <v>95130</v>
      </c>
      <c r="K334" s="70">
        <v>95252</v>
      </c>
      <c r="L334" s="73" t="s">
        <v>2774</v>
      </c>
      <c r="M334" s="74" t="s">
        <v>2775</v>
      </c>
      <c r="N334" s="75" t="s">
        <v>114</v>
      </c>
      <c r="O334" s="75" t="s">
        <v>2776</v>
      </c>
      <c r="P334" s="75" t="s">
        <v>2777</v>
      </c>
      <c r="Q334" s="76" t="s">
        <v>2778</v>
      </c>
      <c r="R334" s="68" t="s">
        <v>2779</v>
      </c>
      <c r="S334" s="68"/>
      <c r="T334" s="69"/>
      <c r="U334" s="69" t="s">
        <v>2780</v>
      </c>
      <c r="V334" s="68"/>
    </row>
    <row r="335" spans="1:22" ht="15.5" x14ac:dyDescent="0.35">
      <c r="A335" s="68" t="s">
        <v>2781</v>
      </c>
      <c r="B335" s="68" t="s">
        <v>2602</v>
      </c>
      <c r="C335" s="69" t="s">
        <v>2603</v>
      </c>
      <c r="D335" s="68" t="s">
        <v>61</v>
      </c>
      <c r="E335" s="70" t="s">
        <v>62</v>
      </c>
      <c r="F335" s="68" t="s">
        <v>2058</v>
      </c>
      <c r="G335" s="68" t="s">
        <v>63</v>
      </c>
      <c r="H335" s="77" t="s">
        <v>2782</v>
      </c>
      <c r="I335" s="72" t="s">
        <v>2603</v>
      </c>
      <c r="J335" s="70">
        <v>95130</v>
      </c>
      <c r="K335" s="70">
        <v>95252</v>
      </c>
      <c r="L335" s="69" t="s">
        <v>2783</v>
      </c>
      <c r="M335" s="79" t="s">
        <v>2784</v>
      </c>
      <c r="N335" s="75" t="s">
        <v>80</v>
      </c>
      <c r="O335" s="75" t="s">
        <v>2785</v>
      </c>
      <c r="P335" s="75" t="s">
        <v>590</v>
      </c>
      <c r="Q335" s="76" t="s">
        <v>2786</v>
      </c>
      <c r="R335" s="68" t="s">
        <v>2787</v>
      </c>
      <c r="S335" s="68"/>
      <c r="T335" s="69"/>
      <c r="U335" s="69" t="s">
        <v>2788</v>
      </c>
      <c r="V335" s="68"/>
    </row>
    <row r="336" spans="1:22" ht="15.5" x14ac:dyDescent="0.35">
      <c r="A336" s="68" t="s">
        <v>2789</v>
      </c>
      <c r="B336" s="68" t="s">
        <v>2602</v>
      </c>
      <c r="C336" s="69" t="s">
        <v>2603</v>
      </c>
      <c r="D336" s="68" t="s">
        <v>87</v>
      </c>
      <c r="E336" s="70" t="s">
        <v>62</v>
      </c>
      <c r="F336" s="68" t="s">
        <v>2058</v>
      </c>
      <c r="G336" s="68" t="s">
        <v>88</v>
      </c>
      <c r="H336" s="77" t="s">
        <v>2782</v>
      </c>
      <c r="I336" s="72" t="s">
        <v>2603</v>
      </c>
      <c r="J336" s="70">
        <v>95130</v>
      </c>
      <c r="K336" s="70">
        <v>95252</v>
      </c>
      <c r="L336" s="69" t="s">
        <v>2783</v>
      </c>
      <c r="M336" s="79" t="s">
        <v>2790</v>
      </c>
      <c r="N336" s="75" t="s">
        <v>80</v>
      </c>
      <c r="O336" s="75" t="s">
        <v>2791</v>
      </c>
      <c r="P336" s="75" t="s">
        <v>413</v>
      </c>
      <c r="Q336" s="76" t="s">
        <v>2792</v>
      </c>
      <c r="R336" s="68" t="s">
        <v>2793</v>
      </c>
      <c r="S336" s="68"/>
      <c r="T336" s="69"/>
      <c r="U336" s="69" t="s">
        <v>2794</v>
      </c>
      <c r="V336" s="68"/>
    </row>
    <row r="337" spans="1:22" ht="15.5" x14ac:dyDescent="0.35">
      <c r="A337" s="68" t="s">
        <v>2795</v>
      </c>
      <c r="B337" s="68" t="s">
        <v>2602</v>
      </c>
      <c r="C337" s="69" t="s">
        <v>2603</v>
      </c>
      <c r="D337" s="68" t="s">
        <v>61</v>
      </c>
      <c r="E337" s="70" t="s">
        <v>62</v>
      </c>
      <c r="F337" s="68" t="s">
        <v>2058</v>
      </c>
      <c r="G337" s="68" t="s">
        <v>63</v>
      </c>
      <c r="H337" s="71" t="s">
        <v>2796</v>
      </c>
      <c r="I337" s="72" t="s">
        <v>2603</v>
      </c>
      <c r="J337" s="70">
        <v>95130</v>
      </c>
      <c r="K337" s="70">
        <v>95252</v>
      </c>
      <c r="L337" s="73" t="s">
        <v>2797</v>
      </c>
      <c r="M337" s="74" t="s">
        <v>2798</v>
      </c>
      <c r="N337" s="75" t="s">
        <v>80</v>
      </c>
      <c r="O337" s="75" t="s">
        <v>2799</v>
      </c>
      <c r="P337" s="75" t="s">
        <v>1277</v>
      </c>
      <c r="Q337" s="76" t="s">
        <v>2800</v>
      </c>
      <c r="R337" s="68" t="s">
        <v>2801</v>
      </c>
      <c r="S337" s="68"/>
      <c r="T337" s="69"/>
      <c r="U337" s="69" t="s">
        <v>2802</v>
      </c>
      <c r="V337" s="68"/>
    </row>
    <row r="338" spans="1:22" ht="15.5" x14ac:dyDescent="0.35">
      <c r="A338" s="68" t="s">
        <v>2803</v>
      </c>
      <c r="B338" s="68" t="s">
        <v>2602</v>
      </c>
      <c r="C338" s="69" t="s">
        <v>2603</v>
      </c>
      <c r="D338" s="68" t="s">
        <v>87</v>
      </c>
      <c r="E338" s="70" t="s">
        <v>62</v>
      </c>
      <c r="F338" s="68" t="s">
        <v>2058</v>
      </c>
      <c r="G338" s="68" t="s">
        <v>88</v>
      </c>
      <c r="H338" s="77" t="s">
        <v>2804</v>
      </c>
      <c r="I338" s="72" t="s">
        <v>2603</v>
      </c>
      <c r="J338" s="70">
        <v>95130</v>
      </c>
      <c r="K338" s="70">
        <v>95252</v>
      </c>
      <c r="L338" s="69" t="s">
        <v>2805</v>
      </c>
      <c r="M338" s="79" t="s">
        <v>2806</v>
      </c>
      <c r="N338" s="75" t="s">
        <v>80</v>
      </c>
      <c r="O338" s="75" t="s">
        <v>2807</v>
      </c>
      <c r="P338" s="75" t="s">
        <v>1931</v>
      </c>
      <c r="Q338" s="76" t="s">
        <v>2808</v>
      </c>
      <c r="R338" s="68" t="s">
        <v>2809</v>
      </c>
      <c r="S338" s="68"/>
      <c r="T338" s="69"/>
      <c r="U338" s="69" t="s">
        <v>2810</v>
      </c>
      <c r="V338" s="68"/>
    </row>
    <row r="339" spans="1:22" ht="15.5" x14ac:dyDescent="0.35">
      <c r="A339" s="68" t="s">
        <v>2811</v>
      </c>
      <c r="B339" s="68" t="s">
        <v>2602</v>
      </c>
      <c r="C339" s="69" t="s">
        <v>2603</v>
      </c>
      <c r="D339" s="68" t="s">
        <v>87</v>
      </c>
      <c r="E339" s="70" t="s">
        <v>62</v>
      </c>
      <c r="F339" s="68" t="s">
        <v>2058</v>
      </c>
      <c r="G339" s="68" t="s">
        <v>88</v>
      </c>
      <c r="H339" s="77" t="s">
        <v>2812</v>
      </c>
      <c r="I339" s="72" t="s">
        <v>2603</v>
      </c>
      <c r="J339" s="70">
        <v>95130</v>
      </c>
      <c r="K339" s="70">
        <v>95252</v>
      </c>
      <c r="L339" s="69" t="s">
        <v>2813</v>
      </c>
      <c r="M339" s="79" t="s">
        <v>2814</v>
      </c>
      <c r="N339" s="75" t="s">
        <v>114</v>
      </c>
      <c r="O339" s="75" t="s">
        <v>2815</v>
      </c>
      <c r="P339" s="75" t="s">
        <v>2816</v>
      </c>
      <c r="Q339" s="76" t="s">
        <v>2817</v>
      </c>
      <c r="R339" s="68" t="s">
        <v>2818</v>
      </c>
      <c r="S339" s="68"/>
      <c r="T339" s="69"/>
      <c r="U339" s="69" t="s">
        <v>2819</v>
      </c>
      <c r="V339" s="68" t="s">
        <v>57</v>
      </c>
    </row>
    <row r="340" spans="1:22" ht="15.5" x14ac:dyDescent="0.35">
      <c r="A340" s="68" t="s">
        <v>2820</v>
      </c>
      <c r="B340" s="68" t="s">
        <v>2602</v>
      </c>
      <c r="C340" s="69" t="s">
        <v>2603</v>
      </c>
      <c r="D340" s="68" t="s">
        <v>87</v>
      </c>
      <c r="E340" s="70" t="s">
        <v>62</v>
      </c>
      <c r="F340" s="68" t="s">
        <v>2058</v>
      </c>
      <c r="G340" s="84" t="s">
        <v>122</v>
      </c>
      <c r="H340" s="71" t="s">
        <v>2821</v>
      </c>
      <c r="I340" s="72" t="s">
        <v>2603</v>
      </c>
      <c r="J340" s="70">
        <v>95130</v>
      </c>
      <c r="K340" s="70">
        <v>95252</v>
      </c>
      <c r="L340" s="73" t="s">
        <v>2822</v>
      </c>
      <c r="M340" s="74" t="s">
        <v>2823</v>
      </c>
      <c r="N340" s="75" t="s">
        <v>80</v>
      </c>
      <c r="O340" s="75" t="s">
        <v>2824</v>
      </c>
      <c r="P340" s="75" t="s">
        <v>1105</v>
      </c>
      <c r="Q340" s="76" t="s">
        <v>2825</v>
      </c>
      <c r="R340" s="68" t="s">
        <v>2826</v>
      </c>
      <c r="S340" s="68"/>
      <c r="T340" s="69"/>
      <c r="U340" s="69" t="s">
        <v>2827</v>
      </c>
      <c r="V340" s="68"/>
    </row>
    <row r="341" spans="1:22" ht="15.5" x14ac:dyDescent="0.35">
      <c r="A341" s="68" t="s">
        <v>2828</v>
      </c>
      <c r="B341" s="68" t="s">
        <v>2602</v>
      </c>
      <c r="C341" s="69" t="s">
        <v>2603</v>
      </c>
      <c r="D341" s="68" t="s">
        <v>61</v>
      </c>
      <c r="E341" s="70" t="s">
        <v>62</v>
      </c>
      <c r="F341" s="68" t="s">
        <v>2058</v>
      </c>
      <c r="G341" s="68" t="s">
        <v>63</v>
      </c>
      <c r="H341" s="77" t="s">
        <v>2829</v>
      </c>
      <c r="I341" s="72" t="s">
        <v>2603</v>
      </c>
      <c r="J341" s="70">
        <v>95130</v>
      </c>
      <c r="K341" s="70">
        <v>95252</v>
      </c>
      <c r="L341" s="69" t="s">
        <v>2830</v>
      </c>
      <c r="M341" s="79" t="s">
        <v>2831</v>
      </c>
      <c r="N341" s="75" t="s">
        <v>80</v>
      </c>
      <c r="O341" s="75" t="s">
        <v>2832</v>
      </c>
      <c r="P341" s="75" t="s">
        <v>1578</v>
      </c>
      <c r="Q341" s="76" t="s">
        <v>2833</v>
      </c>
      <c r="R341" s="68" t="s">
        <v>2834</v>
      </c>
      <c r="S341" s="68"/>
      <c r="T341" s="69"/>
      <c r="U341" s="69" t="s">
        <v>2835</v>
      </c>
      <c r="V341" s="68"/>
    </row>
    <row r="342" spans="1:22" ht="15.5" x14ac:dyDescent="0.35">
      <c r="A342" s="68" t="s">
        <v>2836</v>
      </c>
      <c r="B342" s="68" t="s">
        <v>2837</v>
      </c>
      <c r="C342" s="69" t="s">
        <v>2838</v>
      </c>
      <c r="D342" s="68" t="s">
        <v>121</v>
      </c>
      <c r="E342" s="70" t="s">
        <v>1271</v>
      </c>
      <c r="F342" s="68" t="s">
        <v>2272</v>
      </c>
      <c r="G342" s="68" t="s">
        <v>122</v>
      </c>
      <c r="H342" s="77" t="s">
        <v>1484</v>
      </c>
      <c r="I342" s="72" t="s">
        <v>2839</v>
      </c>
      <c r="J342" s="70">
        <v>95140</v>
      </c>
      <c r="K342" s="70" t="s">
        <v>2840</v>
      </c>
      <c r="L342" s="69" t="s">
        <v>2841</v>
      </c>
      <c r="M342" s="79" t="s">
        <v>2842</v>
      </c>
      <c r="N342" s="75" t="s">
        <v>114</v>
      </c>
      <c r="O342" s="75" t="s">
        <v>2843</v>
      </c>
      <c r="P342" s="75" t="s">
        <v>2844</v>
      </c>
      <c r="Q342" s="76" t="s">
        <v>2845</v>
      </c>
      <c r="R342" s="68" t="s">
        <v>2846</v>
      </c>
      <c r="S342" s="68" t="s">
        <v>307</v>
      </c>
      <c r="T342" s="69" t="s">
        <v>131</v>
      </c>
      <c r="U342" s="69" t="s">
        <v>2847</v>
      </c>
      <c r="V342" s="68"/>
    </row>
    <row r="343" spans="1:22" ht="15.5" x14ac:dyDescent="0.35">
      <c r="A343" s="68" t="s">
        <v>2848</v>
      </c>
      <c r="B343" s="68" t="s">
        <v>2849</v>
      </c>
      <c r="C343" s="69" t="s">
        <v>2838</v>
      </c>
      <c r="D343" s="68" t="s">
        <v>87</v>
      </c>
      <c r="E343" s="70" t="s">
        <v>1271</v>
      </c>
      <c r="F343" s="68" t="s">
        <v>2272</v>
      </c>
      <c r="G343" s="68" t="s">
        <v>88</v>
      </c>
      <c r="H343" s="71" t="s">
        <v>299</v>
      </c>
      <c r="I343" s="72" t="s">
        <v>2839</v>
      </c>
      <c r="J343" s="70">
        <v>95140</v>
      </c>
      <c r="K343" s="70" t="s">
        <v>2850</v>
      </c>
      <c r="L343" s="73" t="s">
        <v>2851</v>
      </c>
      <c r="M343" s="74" t="s">
        <v>2852</v>
      </c>
      <c r="N343" s="75" t="s">
        <v>80</v>
      </c>
      <c r="O343" s="75" t="s">
        <v>2853</v>
      </c>
      <c r="P343" s="75" t="s">
        <v>2854</v>
      </c>
      <c r="Q343" s="76" t="s">
        <v>2855</v>
      </c>
      <c r="R343" s="68" t="s">
        <v>2856</v>
      </c>
      <c r="S343" s="68" t="s">
        <v>307</v>
      </c>
      <c r="T343" s="69" t="s">
        <v>2857</v>
      </c>
      <c r="U343" s="69" t="s">
        <v>2858</v>
      </c>
      <c r="V343" s="68" t="s">
        <v>57</v>
      </c>
    </row>
    <row r="344" spans="1:22" ht="15.5" x14ac:dyDescent="0.35">
      <c r="A344" s="68" t="s">
        <v>2859</v>
      </c>
      <c r="B344" s="68" t="s">
        <v>2849</v>
      </c>
      <c r="C344" s="69" t="s">
        <v>2838</v>
      </c>
      <c r="D344" s="68" t="s">
        <v>61</v>
      </c>
      <c r="E344" s="70" t="s">
        <v>1271</v>
      </c>
      <c r="F344" s="68" t="s">
        <v>2272</v>
      </c>
      <c r="G344" s="68" t="s">
        <v>63</v>
      </c>
      <c r="H344" s="77" t="s">
        <v>299</v>
      </c>
      <c r="I344" s="72" t="s">
        <v>2839</v>
      </c>
      <c r="J344" s="70">
        <v>95140</v>
      </c>
      <c r="K344" s="70" t="s">
        <v>2850</v>
      </c>
      <c r="L344" s="69" t="s">
        <v>2860</v>
      </c>
      <c r="M344" s="79" t="s">
        <v>2861</v>
      </c>
      <c r="N344" s="75" t="s">
        <v>80</v>
      </c>
      <c r="O344" s="75" t="s">
        <v>2862</v>
      </c>
      <c r="P344" s="75" t="s">
        <v>173</v>
      </c>
      <c r="Q344" s="76" t="s">
        <v>2863</v>
      </c>
      <c r="R344" s="68" t="s">
        <v>2864</v>
      </c>
      <c r="S344" s="68" t="s">
        <v>307</v>
      </c>
      <c r="T344" s="69" t="s">
        <v>2857</v>
      </c>
      <c r="U344" s="69" t="s">
        <v>2865</v>
      </c>
      <c r="V344" s="68" t="s">
        <v>57</v>
      </c>
    </row>
    <row r="345" spans="1:22" ht="15.5" x14ac:dyDescent="0.35">
      <c r="A345" s="68" t="s">
        <v>2866</v>
      </c>
      <c r="B345" s="68" t="s">
        <v>2837</v>
      </c>
      <c r="C345" s="69" t="s">
        <v>2838</v>
      </c>
      <c r="D345" s="68" t="s">
        <v>87</v>
      </c>
      <c r="E345" s="70" t="s">
        <v>1271</v>
      </c>
      <c r="F345" s="68" t="s">
        <v>2272</v>
      </c>
      <c r="G345" s="68" t="s">
        <v>88</v>
      </c>
      <c r="H345" s="77" t="s">
        <v>1670</v>
      </c>
      <c r="I345" s="72" t="s">
        <v>2839</v>
      </c>
      <c r="J345" s="70">
        <v>95140</v>
      </c>
      <c r="K345" s="70" t="s">
        <v>2840</v>
      </c>
      <c r="L345" s="69" t="s">
        <v>2867</v>
      </c>
      <c r="M345" s="79" t="s">
        <v>2868</v>
      </c>
      <c r="N345" s="75" t="s">
        <v>80</v>
      </c>
      <c r="O345" s="75" t="s">
        <v>2869</v>
      </c>
      <c r="P345" s="75" t="s">
        <v>976</v>
      </c>
      <c r="Q345" s="76" t="s">
        <v>2870</v>
      </c>
      <c r="R345" s="68" t="s">
        <v>2871</v>
      </c>
      <c r="S345" s="68" t="s">
        <v>307</v>
      </c>
      <c r="T345" s="69" t="s">
        <v>131</v>
      </c>
      <c r="U345" s="69" t="s">
        <v>2872</v>
      </c>
      <c r="V345" s="68" t="s">
        <v>57</v>
      </c>
    </row>
    <row r="346" spans="1:22" ht="15.5" x14ac:dyDescent="0.35">
      <c r="A346" s="68" t="s">
        <v>2873</v>
      </c>
      <c r="B346" s="68" t="s">
        <v>2837</v>
      </c>
      <c r="C346" s="69" t="s">
        <v>2838</v>
      </c>
      <c r="D346" s="68" t="s">
        <v>121</v>
      </c>
      <c r="E346" s="70" t="s">
        <v>1271</v>
      </c>
      <c r="F346" s="68" t="s">
        <v>2272</v>
      </c>
      <c r="G346" s="68" t="s">
        <v>122</v>
      </c>
      <c r="H346" s="77" t="s">
        <v>2874</v>
      </c>
      <c r="I346" s="72" t="s">
        <v>2839</v>
      </c>
      <c r="J346" s="70">
        <v>95140</v>
      </c>
      <c r="K346" s="70" t="s">
        <v>2840</v>
      </c>
      <c r="L346" s="69" t="s">
        <v>2875</v>
      </c>
      <c r="M346" s="79" t="s">
        <v>2876</v>
      </c>
      <c r="N346" s="75" t="s">
        <v>114</v>
      </c>
      <c r="O346" s="75" t="s">
        <v>2877</v>
      </c>
      <c r="P346" s="75" t="s">
        <v>2878</v>
      </c>
      <c r="Q346" s="76" t="s">
        <v>2879</v>
      </c>
      <c r="R346" s="68" t="s">
        <v>2880</v>
      </c>
      <c r="S346" s="68" t="s">
        <v>73</v>
      </c>
      <c r="T346" s="69" t="s">
        <v>2881</v>
      </c>
      <c r="U346" s="69" t="s">
        <v>2882</v>
      </c>
      <c r="V346" s="68"/>
    </row>
    <row r="347" spans="1:22" ht="15.5" x14ac:dyDescent="0.35">
      <c r="A347" s="68" t="s">
        <v>2883</v>
      </c>
      <c r="B347" s="68" t="s">
        <v>2837</v>
      </c>
      <c r="C347" s="69" t="s">
        <v>2838</v>
      </c>
      <c r="D347" s="68" t="s">
        <v>121</v>
      </c>
      <c r="E347" s="70" t="s">
        <v>1271</v>
      </c>
      <c r="F347" s="68" t="s">
        <v>2272</v>
      </c>
      <c r="G347" s="68" t="s">
        <v>122</v>
      </c>
      <c r="H347" s="77" t="s">
        <v>2884</v>
      </c>
      <c r="I347" s="72" t="s">
        <v>2839</v>
      </c>
      <c r="J347" s="70">
        <v>95140</v>
      </c>
      <c r="K347" s="70" t="s">
        <v>2840</v>
      </c>
      <c r="L347" s="69" t="s">
        <v>2885</v>
      </c>
      <c r="M347" s="79" t="s">
        <v>2886</v>
      </c>
      <c r="N347" s="75" t="s">
        <v>114</v>
      </c>
      <c r="O347" s="75" t="s">
        <v>2887</v>
      </c>
      <c r="P347" s="75" t="s">
        <v>899</v>
      </c>
      <c r="Q347" s="76" t="s">
        <v>2888</v>
      </c>
      <c r="R347" s="68" t="s">
        <v>2889</v>
      </c>
      <c r="S347" s="68" t="s">
        <v>73</v>
      </c>
      <c r="T347" s="69" t="s">
        <v>2881</v>
      </c>
      <c r="U347" s="69" t="s">
        <v>2890</v>
      </c>
      <c r="V347" s="68"/>
    </row>
    <row r="348" spans="1:22" ht="15.5" x14ac:dyDescent="0.35">
      <c r="A348" s="68" t="s">
        <v>2891</v>
      </c>
      <c r="B348" s="68" t="s">
        <v>2837</v>
      </c>
      <c r="C348" s="69" t="s">
        <v>2838</v>
      </c>
      <c r="D348" s="68" t="s">
        <v>61</v>
      </c>
      <c r="E348" s="70" t="s">
        <v>1271</v>
      </c>
      <c r="F348" s="68" t="s">
        <v>2272</v>
      </c>
      <c r="G348" s="68" t="s">
        <v>63</v>
      </c>
      <c r="H348" s="77" t="s">
        <v>552</v>
      </c>
      <c r="I348" s="72" t="s">
        <v>2839</v>
      </c>
      <c r="J348" s="70">
        <v>95140</v>
      </c>
      <c r="K348" s="70" t="s">
        <v>2840</v>
      </c>
      <c r="L348" s="69" t="s">
        <v>2892</v>
      </c>
      <c r="M348" s="79" t="s">
        <v>2893</v>
      </c>
      <c r="N348" s="75" t="s">
        <v>114</v>
      </c>
      <c r="O348" s="75" t="s">
        <v>2894</v>
      </c>
      <c r="P348" s="75" t="s">
        <v>2895</v>
      </c>
      <c r="Q348" s="76" t="s">
        <v>2896</v>
      </c>
      <c r="R348" s="68" t="s">
        <v>2897</v>
      </c>
      <c r="S348" s="68" t="s">
        <v>307</v>
      </c>
      <c r="T348" s="69" t="s">
        <v>131</v>
      </c>
      <c r="U348" s="69" t="s">
        <v>2898</v>
      </c>
      <c r="V348" s="68"/>
    </row>
    <row r="349" spans="1:22" ht="15.5" x14ac:dyDescent="0.35">
      <c r="A349" s="68" t="s">
        <v>2899</v>
      </c>
      <c r="B349" s="68" t="s">
        <v>2837</v>
      </c>
      <c r="C349" s="69" t="s">
        <v>2838</v>
      </c>
      <c r="D349" s="68" t="s">
        <v>87</v>
      </c>
      <c r="E349" s="70" t="s">
        <v>1271</v>
      </c>
      <c r="F349" s="68" t="s">
        <v>2272</v>
      </c>
      <c r="G349" s="68" t="s">
        <v>88</v>
      </c>
      <c r="H349" s="77" t="s">
        <v>143</v>
      </c>
      <c r="I349" s="72" t="s">
        <v>2839</v>
      </c>
      <c r="J349" s="70">
        <v>95140</v>
      </c>
      <c r="K349" s="70" t="s">
        <v>2840</v>
      </c>
      <c r="L349" s="69" t="s">
        <v>2900</v>
      </c>
      <c r="M349" s="79" t="s">
        <v>2901</v>
      </c>
      <c r="N349" s="75" t="s">
        <v>80</v>
      </c>
      <c r="O349" s="75" t="s">
        <v>2902</v>
      </c>
      <c r="P349" s="75" t="s">
        <v>257</v>
      </c>
      <c r="Q349" s="76" t="s">
        <v>2903</v>
      </c>
      <c r="R349" s="68" t="s">
        <v>2904</v>
      </c>
      <c r="S349" s="68" t="s">
        <v>307</v>
      </c>
      <c r="T349" s="69" t="s">
        <v>131</v>
      </c>
      <c r="U349" s="69" t="s">
        <v>2905</v>
      </c>
      <c r="V349" s="68"/>
    </row>
    <row r="350" spans="1:22" ht="15.5" x14ac:dyDescent="0.35">
      <c r="A350" s="68" t="s">
        <v>2906</v>
      </c>
      <c r="B350" s="68" t="s">
        <v>2837</v>
      </c>
      <c r="C350" s="69" t="s">
        <v>2838</v>
      </c>
      <c r="D350" s="68" t="s">
        <v>61</v>
      </c>
      <c r="E350" s="70" t="s">
        <v>1271</v>
      </c>
      <c r="F350" s="68" t="s">
        <v>2272</v>
      </c>
      <c r="G350" s="68" t="s">
        <v>63</v>
      </c>
      <c r="H350" s="77" t="s">
        <v>2907</v>
      </c>
      <c r="I350" s="72" t="s">
        <v>2839</v>
      </c>
      <c r="J350" s="70">
        <v>95140</v>
      </c>
      <c r="K350" s="70" t="s">
        <v>2840</v>
      </c>
      <c r="L350" s="69" t="s">
        <v>2900</v>
      </c>
      <c r="M350" s="79" t="s">
        <v>2908</v>
      </c>
      <c r="N350" s="75" t="s">
        <v>80</v>
      </c>
      <c r="O350" s="75" t="s">
        <v>2909</v>
      </c>
      <c r="P350" s="75" t="s">
        <v>2424</v>
      </c>
      <c r="Q350" s="76" t="s">
        <v>2910</v>
      </c>
      <c r="R350" s="68" t="s">
        <v>2911</v>
      </c>
      <c r="S350" s="68" t="s">
        <v>307</v>
      </c>
      <c r="T350" s="69" t="s">
        <v>131</v>
      </c>
      <c r="U350" s="69" t="s">
        <v>2912</v>
      </c>
      <c r="V350" s="68"/>
    </row>
    <row r="351" spans="1:22" ht="15.5" x14ac:dyDescent="0.35">
      <c r="A351" s="68" t="s">
        <v>2913</v>
      </c>
      <c r="B351" s="68" t="s">
        <v>2837</v>
      </c>
      <c r="C351" s="69" t="s">
        <v>2838</v>
      </c>
      <c r="D351" s="68" t="s">
        <v>61</v>
      </c>
      <c r="E351" s="70" t="s">
        <v>1271</v>
      </c>
      <c r="F351" s="68" t="s">
        <v>2272</v>
      </c>
      <c r="G351" s="68" t="s">
        <v>63</v>
      </c>
      <c r="H351" s="77" t="s">
        <v>2914</v>
      </c>
      <c r="I351" s="72" t="s">
        <v>2839</v>
      </c>
      <c r="J351" s="70">
        <v>95140</v>
      </c>
      <c r="K351" s="70" t="s">
        <v>2840</v>
      </c>
      <c r="L351" s="69" t="s">
        <v>2900</v>
      </c>
      <c r="M351" s="79" t="s">
        <v>2915</v>
      </c>
      <c r="N351" s="75" t="s">
        <v>80</v>
      </c>
      <c r="O351" s="75" t="s">
        <v>2916</v>
      </c>
      <c r="P351" s="75" t="s">
        <v>1096</v>
      </c>
      <c r="Q351" s="76" t="s">
        <v>2917</v>
      </c>
      <c r="R351" s="68" t="s">
        <v>2918</v>
      </c>
      <c r="S351" s="68" t="s">
        <v>307</v>
      </c>
      <c r="T351" s="69" t="s">
        <v>131</v>
      </c>
      <c r="U351" s="69" t="s">
        <v>2919</v>
      </c>
      <c r="V351" s="68"/>
    </row>
    <row r="352" spans="1:22" ht="15.5" x14ac:dyDescent="0.35">
      <c r="A352" s="68" t="s">
        <v>2920</v>
      </c>
      <c r="B352" s="68" t="s">
        <v>2837</v>
      </c>
      <c r="C352" s="69" t="s">
        <v>2838</v>
      </c>
      <c r="D352" s="68" t="s">
        <v>121</v>
      </c>
      <c r="E352" s="70" t="s">
        <v>1271</v>
      </c>
      <c r="F352" s="68" t="s">
        <v>2272</v>
      </c>
      <c r="G352" s="68" t="s">
        <v>122</v>
      </c>
      <c r="H352" s="77" t="s">
        <v>1775</v>
      </c>
      <c r="I352" s="72" t="s">
        <v>2839</v>
      </c>
      <c r="J352" s="70">
        <v>95140</v>
      </c>
      <c r="K352" s="70" t="s">
        <v>2840</v>
      </c>
      <c r="L352" s="69" t="s">
        <v>2921</v>
      </c>
      <c r="M352" s="79" t="s">
        <v>2922</v>
      </c>
      <c r="N352" s="75" t="s">
        <v>114</v>
      </c>
      <c r="O352" s="75" t="s">
        <v>2923</v>
      </c>
      <c r="P352" s="75" t="s">
        <v>435</v>
      </c>
      <c r="Q352" s="76" t="s">
        <v>2924</v>
      </c>
      <c r="R352" s="68" t="s">
        <v>2925</v>
      </c>
      <c r="S352" s="68" t="s">
        <v>307</v>
      </c>
      <c r="T352" s="69" t="s">
        <v>131</v>
      </c>
      <c r="U352" s="69" t="s">
        <v>2926</v>
      </c>
      <c r="V352" s="68"/>
    </row>
    <row r="353" spans="1:22" ht="15.5" x14ac:dyDescent="0.35">
      <c r="A353" s="68" t="s">
        <v>2927</v>
      </c>
      <c r="B353" s="68" t="s">
        <v>2837</v>
      </c>
      <c r="C353" s="69" t="s">
        <v>2838</v>
      </c>
      <c r="D353" s="68" t="s">
        <v>61</v>
      </c>
      <c r="E353" s="70" t="s">
        <v>1271</v>
      </c>
      <c r="F353" s="68" t="s">
        <v>2272</v>
      </c>
      <c r="G353" s="68" t="s">
        <v>63</v>
      </c>
      <c r="H353" s="71" t="s">
        <v>2928</v>
      </c>
      <c r="I353" s="72" t="s">
        <v>2839</v>
      </c>
      <c r="J353" s="70">
        <v>95140</v>
      </c>
      <c r="K353" s="70" t="s">
        <v>2840</v>
      </c>
      <c r="L353" s="73" t="s">
        <v>2929</v>
      </c>
      <c r="M353" s="74" t="s">
        <v>2930</v>
      </c>
      <c r="N353" s="75" t="s">
        <v>114</v>
      </c>
      <c r="O353" s="75" t="s">
        <v>2931</v>
      </c>
      <c r="P353" s="75" t="s">
        <v>1708</v>
      </c>
      <c r="Q353" s="76" t="s">
        <v>2932</v>
      </c>
      <c r="R353" s="68" t="s">
        <v>2933</v>
      </c>
      <c r="S353" s="68" t="s">
        <v>73</v>
      </c>
      <c r="T353" s="69" t="s">
        <v>2934</v>
      </c>
      <c r="U353" s="69" t="s">
        <v>2935</v>
      </c>
      <c r="V353" s="68"/>
    </row>
    <row r="354" spans="1:22" ht="15.5" x14ac:dyDescent="0.35">
      <c r="A354" s="68" t="s">
        <v>2936</v>
      </c>
      <c r="B354" s="68" t="s">
        <v>2837</v>
      </c>
      <c r="C354" s="69" t="s">
        <v>2838</v>
      </c>
      <c r="D354" s="68" t="s">
        <v>87</v>
      </c>
      <c r="E354" s="70" t="s">
        <v>1271</v>
      </c>
      <c r="F354" s="68" t="s">
        <v>2272</v>
      </c>
      <c r="G354" s="68" t="s">
        <v>88</v>
      </c>
      <c r="H354" s="77" t="s">
        <v>64</v>
      </c>
      <c r="I354" s="72" t="s">
        <v>2839</v>
      </c>
      <c r="J354" s="70">
        <v>95140</v>
      </c>
      <c r="K354" s="70" t="s">
        <v>2840</v>
      </c>
      <c r="L354" s="69" t="s">
        <v>2937</v>
      </c>
      <c r="M354" s="79" t="s">
        <v>2938</v>
      </c>
      <c r="N354" s="75" t="s">
        <v>114</v>
      </c>
      <c r="O354" s="75" t="s">
        <v>2939</v>
      </c>
      <c r="P354" s="75" t="s">
        <v>780</v>
      </c>
      <c r="Q354" s="76" t="s">
        <v>2940</v>
      </c>
      <c r="R354" s="68" t="s">
        <v>2941</v>
      </c>
      <c r="S354" s="68" t="s">
        <v>73</v>
      </c>
      <c r="T354" s="69" t="s">
        <v>2881</v>
      </c>
      <c r="U354" s="69" t="s">
        <v>2942</v>
      </c>
      <c r="V354" s="68"/>
    </row>
    <row r="355" spans="1:22" ht="15.5" x14ac:dyDescent="0.35">
      <c r="A355" s="68" t="s">
        <v>2943</v>
      </c>
      <c r="B355" s="68" t="s">
        <v>2837</v>
      </c>
      <c r="C355" s="69" t="s">
        <v>2838</v>
      </c>
      <c r="D355" s="68" t="s">
        <v>61</v>
      </c>
      <c r="E355" s="70" t="s">
        <v>1271</v>
      </c>
      <c r="F355" s="68" t="s">
        <v>2272</v>
      </c>
      <c r="G355" s="68" t="s">
        <v>63</v>
      </c>
      <c r="H355" s="77" t="s">
        <v>64</v>
      </c>
      <c r="I355" s="72" t="s">
        <v>2839</v>
      </c>
      <c r="J355" s="70">
        <v>95140</v>
      </c>
      <c r="K355" s="70" t="s">
        <v>2840</v>
      </c>
      <c r="L355" s="69" t="s">
        <v>2937</v>
      </c>
      <c r="M355" s="79" t="s">
        <v>2944</v>
      </c>
      <c r="N355" s="75" t="s">
        <v>80</v>
      </c>
      <c r="O355" s="75" t="s">
        <v>2945</v>
      </c>
      <c r="P355" s="75" t="s">
        <v>2946</v>
      </c>
      <c r="Q355" s="76" t="s">
        <v>2947</v>
      </c>
      <c r="R355" s="68" t="s">
        <v>2948</v>
      </c>
      <c r="S355" s="68" t="s">
        <v>73</v>
      </c>
      <c r="T355" s="69" t="s">
        <v>2881</v>
      </c>
      <c r="U355" s="69" t="s">
        <v>2949</v>
      </c>
      <c r="V355" s="68"/>
    </row>
    <row r="356" spans="1:22" ht="15.5" x14ac:dyDescent="0.35">
      <c r="A356" s="68" t="s">
        <v>2950</v>
      </c>
      <c r="B356" s="68" t="s">
        <v>2837</v>
      </c>
      <c r="C356" s="69" t="s">
        <v>2838</v>
      </c>
      <c r="D356" s="68" t="s">
        <v>87</v>
      </c>
      <c r="E356" s="70" t="s">
        <v>1271</v>
      </c>
      <c r="F356" s="68" t="s">
        <v>2272</v>
      </c>
      <c r="G356" s="68" t="s">
        <v>122</v>
      </c>
      <c r="H356" s="77" t="s">
        <v>2951</v>
      </c>
      <c r="I356" s="72" t="s">
        <v>2839</v>
      </c>
      <c r="J356" s="70">
        <v>95140</v>
      </c>
      <c r="K356" s="70" t="s">
        <v>2840</v>
      </c>
      <c r="L356" s="69" t="s">
        <v>2952</v>
      </c>
      <c r="M356" s="79" t="s">
        <v>2953</v>
      </c>
      <c r="N356" s="75" t="s">
        <v>114</v>
      </c>
      <c r="O356" s="75" t="s">
        <v>2945</v>
      </c>
      <c r="P356" s="75" t="s">
        <v>1708</v>
      </c>
      <c r="Q356" s="76" t="s">
        <v>2954</v>
      </c>
      <c r="R356" s="68" t="s">
        <v>2955</v>
      </c>
      <c r="S356" s="68" t="s">
        <v>73</v>
      </c>
      <c r="T356" s="69" t="s">
        <v>2881</v>
      </c>
      <c r="U356" s="69" t="s">
        <v>2956</v>
      </c>
      <c r="V356" s="68"/>
    </row>
    <row r="357" spans="1:22" ht="15.5" x14ac:dyDescent="0.35">
      <c r="A357" s="68" t="s">
        <v>2957</v>
      </c>
      <c r="B357" s="68" t="s">
        <v>2837</v>
      </c>
      <c r="C357" s="69" t="s">
        <v>2838</v>
      </c>
      <c r="D357" s="68" t="s">
        <v>121</v>
      </c>
      <c r="E357" s="70" t="s">
        <v>1271</v>
      </c>
      <c r="F357" s="68" t="s">
        <v>2272</v>
      </c>
      <c r="G357" s="68" t="s">
        <v>122</v>
      </c>
      <c r="H357" s="77" t="s">
        <v>2958</v>
      </c>
      <c r="I357" s="72" t="s">
        <v>2839</v>
      </c>
      <c r="J357" s="70">
        <v>95140</v>
      </c>
      <c r="K357" s="70" t="s">
        <v>2840</v>
      </c>
      <c r="L357" s="69" t="s">
        <v>2959</v>
      </c>
      <c r="M357" s="79" t="s">
        <v>2960</v>
      </c>
      <c r="N357" s="75" t="s">
        <v>80</v>
      </c>
      <c r="O357" s="75" t="s">
        <v>2961</v>
      </c>
      <c r="P357" s="75" t="s">
        <v>1321</v>
      </c>
      <c r="Q357" s="76" t="s">
        <v>2962</v>
      </c>
      <c r="R357" s="68" t="s">
        <v>2963</v>
      </c>
      <c r="S357" s="68" t="s">
        <v>73</v>
      </c>
      <c r="T357" s="69" t="s">
        <v>2881</v>
      </c>
      <c r="U357" s="69" t="s">
        <v>2964</v>
      </c>
      <c r="V357" s="68"/>
    </row>
    <row r="358" spans="1:22" ht="15.5" x14ac:dyDescent="0.35">
      <c r="A358" s="68" t="s">
        <v>2965</v>
      </c>
      <c r="B358" s="68" t="s">
        <v>2837</v>
      </c>
      <c r="C358" s="69" t="s">
        <v>2838</v>
      </c>
      <c r="D358" s="68" t="s">
        <v>87</v>
      </c>
      <c r="E358" s="70" t="s">
        <v>1271</v>
      </c>
      <c r="F358" s="68" t="s">
        <v>2272</v>
      </c>
      <c r="G358" s="68" t="s">
        <v>88</v>
      </c>
      <c r="H358" s="71" t="s">
        <v>211</v>
      </c>
      <c r="I358" s="72" t="s">
        <v>2839</v>
      </c>
      <c r="J358" s="70">
        <v>95140</v>
      </c>
      <c r="K358" s="70" t="s">
        <v>2840</v>
      </c>
      <c r="L358" s="73" t="s">
        <v>2966</v>
      </c>
      <c r="M358" s="74" t="s">
        <v>2967</v>
      </c>
      <c r="N358" s="75" t="s">
        <v>80</v>
      </c>
      <c r="O358" s="75" t="s">
        <v>2968</v>
      </c>
      <c r="P358" s="75" t="s">
        <v>2969</v>
      </c>
      <c r="Q358" s="76" t="s">
        <v>2970</v>
      </c>
      <c r="R358" s="68" t="s">
        <v>2971</v>
      </c>
      <c r="S358" s="68" t="s">
        <v>73</v>
      </c>
      <c r="T358" s="69" t="s">
        <v>2934</v>
      </c>
      <c r="U358" s="69" t="s">
        <v>2972</v>
      </c>
      <c r="V358" s="68"/>
    </row>
    <row r="359" spans="1:22" ht="15.5" x14ac:dyDescent="0.35">
      <c r="A359" s="68" t="s">
        <v>2973</v>
      </c>
      <c r="B359" s="68" t="s">
        <v>2837</v>
      </c>
      <c r="C359" s="69" t="s">
        <v>2838</v>
      </c>
      <c r="D359" s="68" t="s">
        <v>61</v>
      </c>
      <c r="E359" s="70" t="s">
        <v>1271</v>
      </c>
      <c r="F359" s="68" t="s">
        <v>2272</v>
      </c>
      <c r="G359" s="68" t="s">
        <v>63</v>
      </c>
      <c r="H359" s="77" t="s">
        <v>211</v>
      </c>
      <c r="I359" s="72" t="s">
        <v>2839</v>
      </c>
      <c r="J359" s="70">
        <v>95140</v>
      </c>
      <c r="K359" s="70" t="s">
        <v>2840</v>
      </c>
      <c r="L359" s="69" t="s">
        <v>2974</v>
      </c>
      <c r="M359" s="79" t="s">
        <v>2975</v>
      </c>
      <c r="N359" s="75" t="s">
        <v>80</v>
      </c>
      <c r="O359" s="75" t="s">
        <v>2976</v>
      </c>
      <c r="P359" s="75" t="s">
        <v>362</v>
      </c>
      <c r="Q359" s="76" t="s">
        <v>2977</v>
      </c>
      <c r="R359" s="68" t="s">
        <v>2978</v>
      </c>
      <c r="S359" s="68" t="s">
        <v>73</v>
      </c>
      <c r="T359" s="69" t="s">
        <v>2934</v>
      </c>
      <c r="U359" s="69" t="s">
        <v>2979</v>
      </c>
      <c r="V359" s="68"/>
    </row>
    <row r="360" spans="1:22" ht="15.5" x14ac:dyDescent="0.35">
      <c r="A360" s="68" t="s">
        <v>2980</v>
      </c>
      <c r="B360" s="68" t="s">
        <v>2837</v>
      </c>
      <c r="C360" s="69" t="s">
        <v>2838</v>
      </c>
      <c r="D360" s="68" t="s">
        <v>87</v>
      </c>
      <c r="E360" s="70" t="s">
        <v>1271</v>
      </c>
      <c r="F360" s="68" t="s">
        <v>2272</v>
      </c>
      <c r="G360" s="68" t="s">
        <v>88</v>
      </c>
      <c r="H360" s="77" t="s">
        <v>1458</v>
      </c>
      <c r="I360" s="72" t="s">
        <v>2839</v>
      </c>
      <c r="J360" s="70">
        <v>95140</v>
      </c>
      <c r="K360" s="70" t="s">
        <v>2840</v>
      </c>
      <c r="L360" s="69" t="s">
        <v>2981</v>
      </c>
      <c r="M360" s="79" t="s">
        <v>2982</v>
      </c>
      <c r="N360" s="75" t="s">
        <v>114</v>
      </c>
      <c r="O360" s="75" t="s">
        <v>2983</v>
      </c>
      <c r="P360" s="75" t="s">
        <v>2984</v>
      </c>
      <c r="Q360" s="76" t="s">
        <v>2985</v>
      </c>
      <c r="R360" s="68" t="s">
        <v>2986</v>
      </c>
      <c r="S360" s="68" t="s">
        <v>307</v>
      </c>
      <c r="T360" s="69" t="s">
        <v>131</v>
      </c>
      <c r="U360" s="69" t="s">
        <v>2987</v>
      </c>
      <c r="V360" s="68"/>
    </row>
    <row r="361" spans="1:22" ht="15.5" x14ac:dyDescent="0.35">
      <c r="A361" s="68" t="s">
        <v>2988</v>
      </c>
      <c r="B361" s="68" t="s">
        <v>2837</v>
      </c>
      <c r="C361" s="69" t="s">
        <v>2838</v>
      </c>
      <c r="D361" s="68" t="s">
        <v>61</v>
      </c>
      <c r="E361" s="70" t="s">
        <v>1271</v>
      </c>
      <c r="F361" s="68" t="s">
        <v>2272</v>
      </c>
      <c r="G361" s="68" t="s">
        <v>63</v>
      </c>
      <c r="H361" s="77" t="s">
        <v>2989</v>
      </c>
      <c r="I361" s="72" t="s">
        <v>2839</v>
      </c>
      <c r="J361" s="70">
        <v>95140</v>
      </c>
      <c r="K361" s="70" t="s">
        <v>2840</v>
      </c>
      <c r="L361" s="69" t="s">
        <v>2990</v>
      </c>
      <c r="M361" s="79" t="s">
        <v>2991</v>
      </c>
      <c r="N361" s="75" t="s">
        <v>80</v>
      </c>
      <c r="O361" s="75" t="s">
        <v>2992</v>
      </c>
      <c r="P361" s="75" t="s">
        <v>128</v>
      </c>
      <c r="Q361" s="76" t="s">
        <v>2993</v>
      </c>
      <c r="R361" s="68" t="s">
        <v>2994</v>
      </c>
      <c r="S361" s="68" t="s">
        <v>73</v>
      </c>
      <c r="T361" s="69" t="s">
        <v>2934</v>
      </c>
      <c r="U361" s="69" t="s">
        <v>2995</v>
      </c>
      <c r="V361" s="68"/>
    </row>
    <row r="362" spans="1:22" ht="15.5" x14ac:dyDescent="0.35">
      <c r="A362" s="68" t="s">
        <v>2996</v>
      </c>
      <c r="B362" s="68" t="s">
        <v>2837</v>
      </c>
      <c r="C362" s="69" t="s">
        <v>2838</v>
      </c>
      <c r="D362" s="68" t="s">
        <v>87</v>
      </c>
      <c r="E362" s="70" t="s">
        <v>1271</v>
      </c>
      <c r="F362" s="68" t="s">
        <v>2272</v>
      </c>
      <c r="G362" s="68" t="s">
        <v>88</v>
      </c>
      <c r="H362" s="77" t="s">
        <v>2989</v>
      </c>
      <c r="I362" s="72" t="s">
        <v>2839</v>
      </c>
      <c r="J362" s="70">
        <v>95140</v>
      </c>
      <c r="K362" s="70" t="s">
        <v>2840</v>
      </c>
      <c r="L362" s="69" t="s">
        <v>2990</v>
      </c>
      <c r="M362" s="79" t="s">
        <v>2997</v>
      </c>
      <c r="N362" s="75" t="s">
        <v>80</v>
      </c>
      <c r="O362" s="75" t="s">
        <v>2998</v>
      </c>
      <c r="P362" s="75" t="s">
        <v>2999</v>
      </c>
      <c r="Q362" s="76" t="s">
        <v>3000</v>
      </c>
      <c r="R362" s="68" t="s">
        <v>3001</v>
      </c>
      <c r="S362" s="68" t="s">
        <v>73</v>
      </c>
      <c r="T362" s="69" t="s">
        <v>2934</v>
      </c>
      <c r="U362" s="69" t="s">
        <v>3002</v>
      </c>
      <c r="V362" s="68"/>
    </row>
    <row r="363" spans="1:22" ht="15.5" x14ac:dyDescent="0.35">
      <c r="A363" s="68" t="s">
        <v>3003</v>
      </c>
      <c r="B363" s="68" t="s">
        <v>2837</v>
      </c>
      <c r="C363" s="69" t="s">
        <v>2838</v>
      </c>
      <c r="D363" s="68" t="s">
        <v>87</v>
      </c>
      <c r="E363" s="70" t="s">
        <v>1271</v>
      </c>
      <c r="F363" s="68" t="s">
        <v>2272</v>
      </c>
      <c r="G363" s="68" t="s">
        <v>88</v>
      </c>
      <c r="H363" s="71" t="s">
        <v>3004</v>
      </c>
      <c r="I363" s="72" t="s">
        <v>2839</v>
      </c>
      <c r="J363" s="70">
        <v>95140</v>
      </c>
      <c r="K363" s="70" t="s">
        <v>2840</v>
      </c>
      <c r="L363" s="73" t="s">
        <v>2990</v>
      </c>
      <c r="M363" s="74" t="s">
        <v>3005</v>
      </c>
      <c r="N363" s="75" t="s">
        <v>80</v>
      </c>
      <c r="O363" s="75" t="s">
        <v>3006</v>
      </c>
      <c r="P363" s="75" t="s">
        <v>811</v>
      </c>
      <c r="Q363" s="76" t="s">
        <v>3007</v>
      </c>
      <c r="R363" s="68" t="s">
        <v>3008</v>
      </c>
      <c r="S363" s="68" t="s">
        <v>73</v>
      </c>
      <c r="T363" s="69" t="s">
        <v>2934</v>
      </c>
      <c r="U363" s="69" t="s">
        <v>3009</v>
      </c>
      <c r="V363" s="68"/>
    </row>
    <row r="364" spans="1:22" ht="15.5" x14ac:dyDescent="0.35">
      <c r="A364" s="68" t="s">
        <v>3010</v>
      </c>
      <c r="B364" s="68" t="s">
        <v>2837</v>
      </c>
      <c r="C364" s="69" t="s">
        <v>2838</v>
      </c>
      <c r="D364" s="68" t="s">
        <v>61</v>
      </c>
      <c r="E364" s="70" t="s">
        <v>1271</v>
      </c>
      <c r="F364" s="68" t="s">
        <v>2272</v>
      </c>
      <c r="G364" s="68" t="s">
        <v>63</v>
      </c>
      <c r="H364" s="71" t="s">
        <v>3004</v>
      </c>
      <c r="I364" s="72" t="s">
        <v>2839</v>
      </c>
      <c r="J364" s="70">
        <v>95140</v>
      </c>
      <c r="K364" s="70" t="s">
        <v>2840</v>
      </c>
      <c r="L364" s="73" t="s">
        <v>2990</v>
      </c>
      <c r="M364" s="74" t="s">
        <v>3011</v>
      </c>
      <c r="N364" s="75" t="s">
        <v>80</v>
      </c>
      <c r="O364" s="75" t="s">
        <v>3012</v>
      </c>
      <c r="P364" s="75" t="s">
        <v>206</v>
      </c>
      <c r="Q364" s="76" t="s">
        <v>3013</v>
      </c>
      <c r="R364" s="68" t="s">
        <v>3014</v>
      </c>
      <c r="S364" s="68" t="s">
        <v>73</v>
      </c>
      <c r="T364" s="69" t="s">
        <v>2934</v>
      </c>
      <c r="U364" s="69" t="s">
        <v>3015</v>
      </c>
      <c r="V364" s="68"/>
    </row>
    <row r="365" spans="1:22" ht="15.5" x14ac:dyDescent="0.35">
      <c r="A365" s="68" t="s">
        <v>3016</v>
      </c>
      <c r="B365" s="68" t="s">
        <v>2849</v>
      </c>
      <c r="C365" s="69" t="s">
        <v>2838</v>
      </c>
      <c r="D365" s="68" t="s">
        <v>61</v>
      </c>
      <c r="E365" s="70" t="s">
        <v>1271</v>
      </c>
      <c r="F365" s="68" t="s">
        <v>2272</v>
      </c>
      <c r="G365" s="68" t="s">
        <v>63</v>
      </c>
      <c r="H365" s="77" t="s">
        <v>440</v>
      </c>
      <c r="I365" s="72" t="s">
        <v>2839</v>
      </c>
      <c r="J365" s="70">
        <v>95140</v>
      </c>
      <c r="K365" s="70" t="s">
        <v>2850</v>
      </c>
      <c r="L365" s="69" t="s">
        <v>3017</v>
      </c>
      <c r="M365" s="79" t="s">
        <v>3018</v>
      </c>
      <c r="N365" s="75" t="s">
        <v>80</v>
      </c>
      <c r="O365" s="75" t="s">
        <v>3019</v>
      </c>
      <c r="P365" s="75" t="s">
        <v>222</v>
      </c>
      <c r="Q365" s="76" t="s">
        <v>3020</v>
      </c>
      <c r="R365" s="68" t="s">
        <v>3021</v>
      </c>
      <c r="S365" s="68" t="s">
        <v>307</v>
      </c>
      <c r="T365" s="69" t="s">
        <v>2857</v>
      </c>
      <c r="U365" s="69" t="s">
        <v>3022</v>
      </c>
      <c r="V365" s="68"/>
    </row>
    <row r="366" spans="1:22" ht="15.5" x14ac:dyDescent="0.35">
      <c r="A366" s="70" t="s">
        <v>3023</v>
      </c>
      <c r="B366" s="68" t="s">
        <v>2849</v>
      </c>
      <c r="C366" s="69" t="s">
        <v>2838</v>
      </c>
      <c r="D366" s="68" t="s">
        <v>87</v>
      </c>
      <c r="E366" s="70" t="s">
        <v>1271</v>
      </c>
      <c r="F366" s="68" t="s">
        <v>2272</v>
      </c>
      <c r="G366" s="68" t="s">
        <v>88</v>
      </c>
      <c r="H366" s="77" t="s">
        <v>440</v>
      </c>
      <c r="I366" s="72" t="s">
        <v>2839</v>
      </c>
      <c r="J366" s="70">
        <v>95140</v>
      </c>
      <c r="K366" s="70" t="s">
        <v>2850</v>
      </c>
      <c r="L366" s="69" t="s">
        <v>3024</v>
      </c>
      <c r="M366" s="78" t="s">
        <v>3025</v>
      </c>
      <c r="N366" s="75" t="s">
        <v>80</v>
      </c>
      <c r="O366" s="75" t="s">
        <v>3026</v>
      </c>
      <c r="P366" s="75" t="s">
        <v>421</v>
      </c>
      <c r="Q366" s="76" t="s">
        <v>3027</v>
      </c>
      <c r="R366" s="68" t="s">
        <v>3028</v>
      </c>
      <c r="S366" s="68" t="s">
        <v>307</v>
      </c>
      <c r="T366" s="69" t="s">
        <v>2857</v>
      </c>
      <c r="U366" s="69" t="s">
        <v>3029</v>
      </c>
      <c r="V366" s="68" t="s">
        <v>57</v>
      </c>
    </row>
    <row r="367" spans="1:22" ht="15.5" x14ac:dyDescent="0.35">
      <c r="A367" s="68" t="s">
        <v>3030</v>
      </c>
      <c r="B367" s="68" t="s">
        <v>2849</v>
      </c>
      <c r="C367" s="69" t="s">
        <v>2838</v>
      </c>
      <c r="D367" s="68" t="s">
        <v>61</v>
      </c>
      <c r="E367" s="70" t="s">
        <v>1271</v>
      </c>
      <c r="F367" s="68" t="s">
        <v>2272</v>
      </c>
      <c r="G367" s="68" t="s">
        <v>63</v>
      </c>
      <c r="H367" s="77" t="s">
        <v>244</v>
      </c>
      <c r="I367" s="72" t="s">
        <v>2839</v>
      </c>
      <c r="J367" s="70">
        <v>95140</v>
      </c>
      <c r="K367" s="70" t="s">
        <v>2850</v>
      </c>
      <c r="L367" s="69" t="s">
        <v>3031</v>
      </c>
      <c r="M367" s="79" t="s">
        <v>3032</v>
      </c>
      <c r="N367" s="75" t="s">
        <v>80</v>
      </c>
      <c r="O367" s="75" t="s">
        <v>3033</v>
      </c>
      <c r="P367" s="75" t="s">
        <v>3034</v>
      </c>
      <c r="Q367" s="76" t="s">
        <v>3035</v>
      </c>
      <c r="R367" s="68" t="s">
        <v>3036</v>
      </c>
      <c r="S367" s="68" t="s">
        <v>307</v>
      </c>
      <c r="T367" s="69" t="s">
        <v>2857</v>
      </c>
      <c r="U367" s="69" t="s">
        <v>3037</v>
      </c>
      <c r="V367" s="68" t="s">
        <v>57</v>
      </c>
    </row>
    <row r="368" spans="1:22" ht="15.5" x14ac:dyDescent="0.35">
      <c r="A368" s="68" t="s">
        <v>3038</v>
      </c>
      <c r="B368" s="68" t="s">
        <v>2849</v>
      </c>
      <c r="C368" s="69" t="s">
        <v>2838</v>
      </c>
      <c r="D368" s="68" t="s">
        <v>87</v>
      </c>
      <c r="E368" s="70" t="s">
        <v>1271</v>
      </c>
      <c r="F368" s="68" t="s">
        <v>2272</v>
      </c>
      <c r="G368" s="68" t="s">
        <v>88</v>
      </c>
      <c r="H368" s="71" t="s">
        <v>244</v>
      </c>
      <c r="I368" s="72" t="s">
        <v>2839</v>
      </c>
      <c r="J368" s="70">
        <v>95140</v>
      </c>
      <c r="K368" s="70" t="s">
        <v>2850</v>
      </c>
      <c r="L368" s="73" t="s">
        <v>3039</v>
      </c>
      <c r="M368" s="74" t="s">
        <v>3040</v>
      </c>
      <c r="N368" s="75" t="s">
        <v>114</v>
      </c>
      <c r="O368" s="75" t="s">
        <v>3041</v>
      </c>
      <c r="P368" s="75" t="s">
        <v>1708</v>
      </c>
      <c r="Q368" s="76" t="s">
        <v>3042</v>
      </c>
      <c r="R368" s="68" t="s">
        <v>3043</v>
      </c>
      <c r="S368" s="68" t="s">
        <v>307</v>
      </c>
      <c r="T368" s="69" t="s">
        <v>2857</v>
      </c>
      <c r="U368" s="69" t="s">
        <v>3044</v>
      </c>
      <c r="V368" s="68"/>
    </row>
    <row r="369" spans="1:22" ht="15.5" x14ac:dyDescent="0.35">
      <c r="A369" s="68" t="s">
        <v>3045</v>
      </c>
      <c r="B369" s="68" t="s">
        <v>3046</v>
      </c>
      <c r="C369" s="69" t="s">
        <v>2272</v>
      </c>
      <c r="D369" s="68" t="s">
        <v>61</v>
      </c>
      <c r="E369" s="70" t="s">
        <v>1271</v>
      </c>
      <c r="F369" s="68" t="s">
        <v>2272</v>
      </c>
      <c r="G369" s="68" t="s">
        <v>63</v>
      </c>
      <c r="H369" s="77" t="s">
        <v>3047</v>
      </c>
      <c r="I369" s="72" t="s">
        <v>3048</v>
      </c>
      <c r="J369" s="70">
        <v>95400</v>
      </c>
      <c r="K369" s="70">
        <v>95019</v>
      </c>
      <c r="L369" s="69" t="s">
        <v>3049</v>
      </c>
      <c r="M369" s="79" t="s">
        <v>3050</v>
      </c>
      <c r="N369" s="75" t="s">
        <v>80</v>
      </c>
      <c r="O369" s="75" t="s">
        <v>3051</v>
      </c>
      <c r="P369" s="75" t="s">
        <v>1489</v>
      </c>
      <c r="Q369" s="76" t="s">
        <v>3052</v>
      </c>
      <c r="R369" s="68" t="s">
        <v>3053</v>
      </c>
      <c r="S369" s="68"/>
      <c r="T369" s="69"/>
      <c r="U369" s="69" t="s">
        <v>3054</v>
      </c>
      <c r="V369" s="68"/>
    </row>
    <row r="370" spans="1:22" ht="15.5" x14ac:dyDescent="0.35">
      <c r="A370" s="68" t="s">
        <v>3055</v>
      </c>
      <c r="B370" s="68" t="s">
        <v>3046</v>
      </c>
      <c r="C370" s="69" t="s">
        <v>2272</v>
      </c>
      <c r="D370" s="68" t="s">
        <v>61</v>
      </c>
      <c r="E370" s="70" t="s">
        <v>1271</v>
      </c>
      <c r="F370" s="68" t="s">
        <v>2272</v>
      </c>
      <c r="G370" s="68" t="s">
        <v>63</v>
      </c>
      <c r="H370" s="77" t="s">
        <v>1573</v>
      </c>
      <c r="I370" s="72" t="s">
        <v>3048</v>
      </c>
      <c r="J370" s="70">
        <v>95400</v>
      </c>
      <c r="K370" s="70">
        <v>95019</v>
      </c>
      <c r="L370" s="69" t="s">
        <v>3056</v>
      </c>
      <c r="M370" s="79" t="s">
        <v>3057</v>
      </c>
      <c r="N370" s="75" t="s">
        <v>80</v>
      </c>
      <c r="O370" s="75" t="s">
        <v>3058</v>
      </c>
      <c r="P370" s="75" t="s">
        <v>959</v>
      </c>
      <c r="Q370" s="76" t="s">
        <v>3059</v>
      </c>
      <c r="R370" s="68" t="s">
        <v>3060</v>
      </c>
      <c r="S370" s="68"/>
      <c r="T370" s="69"/>
      <c r="U370" s="69" t="s">
        <v>3061</v>
      </c>
      <c r="V370" s="68"/>
    </row>
    <row r="371" spans="1:22" ht="15.5" x14ac:dyDescent="0.35">
      <c r="A371" s="68" t="s">
        <v>3062</v>
      </c>
      <c r="B371" s="68" t="s">
        <v>3046</v>
      </c>
      <c r="C371" s="69" t="s">
        <v>2272</v>
      </c>
      <c r="D371" s="68" t="s">
        <v>61</v>
      </c>
      <c r="E371" s="70" t="s">
        <v>1271</v>
      </c>
      <c r="F371" s="68" t="s">
        <v>2272</v>
      </c>
      <c r="G371" s="68" t="s">
        <v>63</v>
      </c>
      <c r="H371" s="77" t="s">
        <v>3063</v>
      </c>
      <c r="I371" s="72" t="s">
        <v>3048</v>
      </c>
      <c r="J371" s="70">
        <v>95400</v>
      </c>
      <c r="K371" s="70">
        <v>95019</v>
      </c>
      <c r="L371" s="69" t="s">
        <v>3064</v>
      </c>
      <c r="M371" s="79" t="s">
        <v>3065</v>
      </c>
      <c r="N371" s="75" t="s">
        <v>80</v>
      </c>
      <c r="O371" s="75" t="s">
        <v>3066</v>
      </c>
      <c r="P371" s="75" t="s">
        <v>1931</v>
      </c>
      <c r="Q371" s="76" t="s">
        <v>3067</v>
      </c>
      <c r="R371" s="68" t="s">
        <v>3068</v>
      </c>
      <c r="S371" s="68"/>
      <c r="T371" s="69"/>
      <c r="U371" s="69" t="s">
        <v>3069</v>
      </c>
      <c r="V371" s="68"/>
    </row>
    <row r="372" spans="1:22" ht="15.5" x14ac:dyDescent="0.35">
      <c r="A372" s="68" t="s">
        <v>3070</v>
      </c>
      <c r="B372" s="68" t="s">
        <v>3046</v>
      </c>
      <c r="C372" s="69" t="s">
        <v>2272</v>
      </c>
      <c r="D372" s="68" t="s">
        <v>87</v>
      </c>
      <c r="E372" s="70" t="s">
        <v>1271</v>
      </c>
      <c r="F372" s="68" t="s">
        <v>2272</v>
      </c>
      <c r="G372" s="68" t="s">
        <v>88</v>
      </c>
      <c r="H372" s="77" t="s">
        <v>536</v>
      </c>
      <c r="I372" s="72" t="s">
        <v>3048</v>
      </c>
      <c r="J372" s="70">
        <v>95400</v>
      </c>
      <c r="K372" s="70" t="s">
        <v>2850</v>
      </c>
      <c r="L372" s="69" t="s">
        <v>3071</v>
      </c>
      <c r="M372" s="79" t="s">
        <v>3072</v>
      </c>
      <c r="N372" s="75" t="s">
        <v>80</v>
      </c>
      <c r="O372" s="75" t="s">
        <v>156</v>
      </c>
      <c r="P372" s="75" t="s">
        <v>1058</v>
      </c>
      <c r="Q372" s="76" t="s">
        <v>3073</v>
      </c>
      <c r="R372" s="68" t="s">
        <v>3074</v>
      </c>
      <c r="S372" s="68"/>
      <c r="T372" s="69"/>
      <c r="U372" s="69" t="s">
        <v>3075</v>
      </c>
      <c r="V372" s="68"/>
    </row>
    <row r="373" spans="1:22" ht="15.5" x14ac:dyDescent="0.35">
      <c r="A373" s="68" t="s">
        <v>3076</v>
      </c>
      <c r="B373" s="68" t="s">
        <v>3046</v>
      </c>
      <c r="C373" s="69" t="s">
        <v>2272</v>
      </c>
      <c r="D373" s="68" t="s">
        <v>87</v>
      </c>
      <c r="E373" s="70" t="s">
        <v>1271</v>
      </c>
      <c r="F373" s="68" t="s">
        <v>2272</v>
      </c>
      <c r="G373" s="68" t="s">
        <v>88</v>
      </c>
      <c r="H373" s="71" t="s">
        <v>64</v>
      </c>
      <c r="I373" s="72" t="s">
        <v>3048</v>
      </c>
      <c r="J373" s="70">
        <v>95400</v>
      </c>
      <c r="K373" s="70">
        <v>95019</v>
      </c>
      <c r="L373" s="73" t="s">
        <v>3077</v>
      </c>
      <c r="M373" s="74" t="s">
        <v>3078</v>
      </c>
      <c r="N373" s="75" t="s">
        <v>80</v>
      </c>
      <c r="O373" s="75" t="s">
        <v>3079</v>
      </c>
      <c r="P373" s="75" t="s">
        <v>3080</v>
      </c>
      <c r="Q373" s="76" t="s">
        <v>3081</v>
      </c>
      <c r="R373" s="68" t="s">
        <v>3082</v>
      </c>
      <c r="S373" s="68"/>
      <c r="T373" s="69"/>
      <c r="U373" s="69" t="s">
        <v>3083</v>
      </c>
      <c r="V373" s="68" t="s">
        <v>57</v>
      </c>
    </row>
    <row r="374" spans="1:22" ht="15.5" x14ac:dyDescent="0.35">
      <c r="A374" s="68" t="s">
        <v>3084</v>
      </c>
      <c r="B374" s="68" t="s">
        <v>3046</v>
      </c>
      <c r="C374" s="69" t="s">
        <v>2272</v>
      </c>
      <c r="D374" s="68" t="s">
        <v>87</v>
      </c>
      <c r="E374" s="70" t="s">
        <v>1271</v>
      </c>
      <c r="F374" s="68" t="s">
        <v>2272</v>
      </c>
      <c r="G374" s="68" t="s">
        <v>88</v>
      </c>
      <c r="H374" s="77" t="s">
        <v>1784</v>
      </c>
      <c r="I374" s="72" t="s">
        <v>3048</v>
      </c>
      <c r="J374" s="70">
        <v>95400</v>
      </c>
      <c r="K374" s="70">
        <v>95019</v>
      </c>
      <c r="L374" s="69" t="s">
        <v>3085</v>
      </c>
      <c r="M374" s="79" t="s">
        <v>3086</v>
      </c>
      <c r="N374" s="75" t="s">
        <v>80</v>
      </c>
      <c r="O374" s="75" t="s">
        <v>3087</v>
      </c>
      <c r="P374" s="75" t="s">
        <v>138</v>
      </c>
      <c r="Q374" s="76" t="s">
        <v>3088</v>
      </c>
      <c r="R374" s="68" t="s">
        <v>3089</v>
      </c>
      <c r="S374" s="68"/>
      <c r="T374" s="69"/>
      <c r="U374" s="69" t="s">
        <v>3090</v>
      </c>
      <c r="V374" s="68"/>
    </row>
    <row r="375" spans="1:22" ht="15.5" x14ac:dyDescent="0.35">
      <c r="A375" s="68" t="s">
        <v>3091</v>
      </c>
      <c r="B375" s="68" t="s">
        <v>3046</v>
      </c>
      <c r="C375" s="69" t="s">
        <v>2272</v>
      </c>
      <c r="D375" s="68" t="s">
        <v>61</v>
      </c>
      <c r="E375" s="70" t="s">
        <v>1271</v>
      </c>
      <c r="F375" s="68" t="s">
        <v>2272</v>
      </c>
      <c r="G375" s="68" t="s">
        <v>63</v>
      </c>
      <c r="H375" s="77" t="s">
        <v>244</v>
      </c>
      <c r="I375" s="72" t="s">
        <v>3048</v>
      </c>
      <c r="J375" s="70">
        <v>95400</v>
      </c>
      <c r="K375" s="70">
        <v>95019</v>
      </c>
      <c r="L375" s="69" t="s">
        <v>3092</v>
      </c>
      <c r="M375" s="79" t="s">
        <v>3093</v>
      </c>
      <c r="N375" s="75" t="s">
        <v>114</v>
      </c>
      <c r="O375" s="75" t="s">
        <v>3094</v>
      </c>
      <c r="P375" s="75" t="s">
        <v>2097</v>
      </c>
      <c r="Q375" s="76" t="s">
        <v>3095</v>
      </c>
      <c r="R375" s="68" t="s">
        <v>3096</v>
      </c>
      <c r="S375" s="68"/>
      <c r="T375" s="69"/>
      <c r="U375" s="69" t="s">
        <v>3097</v>
      </c>
      <c r="V375" s="68"/>
    </row>
    <row r="376" spans="1:22" ht="15.5" x14ac:dyDescent="0.35">
      <c r="A376" s="68" t="s">
        <v>3098</v>
      </c>
      <c r="B376" s="68" t="s">
        <v>3046</v>
      </c>
      <c r="C376" s="69" t="s">
        <v>2272</v>
      </c>
      <c r="D376" s="68" t="s">
        <v>87</v>
      </c>
      <c r="E376" s="70" t="s">
        <v>1271</v>
      </c>
      <c r="F376" s="68" t="s">
        <v>2272</v>
      </c>
      <c r="G376" s="68" t="s">
        <v>88</v>
      </c>
      <c r="H376" s="77" t="s">
        <v>244</v>
      </c>
      <c r="I376" s="72" t="s">
        <v>3048</v>
      </c>
      <c r="J376" s="70">
        <v>95400</v>
      </c>
      <c r="K376" s="70">
        <v>95019</v>
      </c>
      <c r="L376" s="69" t="s">
        <v>3092</v>
      </c>
      <c r="M376" s="79" t="s">
        <v>3099</v>
      </c>
      <c r="N376" s="75" t="s">
        <v>80</v>
      </c>
      <c r="O376" s="75" t="s">
        <v>3100</v>
      </c>
      <c r="P376" s="75" t="s">
        <v>275</v>
      </c>
      <c r="Q376" s="76" t="s">
        <v>3101</v>
      </c>
      <c r="R376" s="68" t="s">
        <v>3102</v>
      </c>
      <c r="S376" s="68"/>
      <c r="T376" s="69"/>
      <c r="U376" s="69" t="s">
        <v>3103</v>
      </c>
      <c r="V376" s="68"/>
    </row>
    <row r="377" spans="1:22" ht="15.5" x14ac:dyDescent="0.35">
      <c r="A377" s="68" t="s">
        <v>3104</v>
      </c>
      <c r="B377" s="68" t="s">
        <v>3046</v>
      </c>
      <c r="C377" s="69" t="s">
        <v>2272</v>
      </c>
      <c r="D377" s="68" t="s">
        <v>121</v>
      </c>
      <c r="E377" s="70" t="s">
        <v>1271</v>
      </c>
      <c r="F377" s="68" t="s">
        <v>2272</v>
      </c>
      <c r="G377" s="68" t="s">
        <v>122</v>
      </c>
      <c r="H377" s="71"/>
      <c r="I377" s="72" t="s">
        <v>3105</v>
      </c>
      <c r="J377" s="70">
        <v>95500</v>
      </c>
      <c r="K377" s="70">
        <v>95088</v>
      </c>
      <c r="L377" s="73" t="s">
        <v>3106</v>
      </c>
      <c r="M377" s="74" t="s">
        <v>3107</v>
      </c>
      <c r="N377" s="75" t="s">
        <v>114</v>
      </c>
      <c r="O377" s="75" t="s">
        <v>3108</v>
      </c>
      <c r="P377" s="75" t="s">
        <v>3109</v>
      </c>
      <c r="Q377" s="76" t="s">
        <v>3110</v>
      </c>
      <c r="R377" s="68" t="s">
        <v>3111</v>
      </c>
      <c r="S377" s="68"/>
      <c r="T377" s="69"/>
      <c r="U377" s="69" t="s">
        <v>3112</v>
      </c>
      <c r="V377" s="68"/>
    </row>
    <row r="378" spans="1:22" ht="15.5" x14ac:dyDescent="0.35">
      <c r="A378" s="68" t="s">
        <v>3113</v>
      </c>
      <c r="B378" s="68" t="s">
        <v>3046</v>
      </c>
      <c r="C378" s="69" t="s">
        <v>2272</v>
      </c>
      <c r="D378" s="68" t="s">
        <v>87</v>
      </c>
      <c r="E378" s="70" t="s">
        <v>1271</v>
      </c>
      <c r="F378" s="68" t="s">
        <v>2272</v>
      </c>
      <c r="G378" s="68" t="s">
        <v>88</v>
      </c>
      <c r="H378" s="98" t="s">
        <v>3114</v>
      </c>
      <c r="I378" s="72" t="s">
        <v>2272</v>
      </c>
      <c r="J378" s="70">
        <v>95500</v>
      </c>
      <c r="K378" s="70">
        <v>95277</v>
      </c>
      <c r="L378" s="69" t="s">
        <v>3115</v>
      </c>
      <c r="M378" s="79" t="s">
        <v>3116</v>
      </c>
      <c r="N378" s="75" t="s">
        <v>80</v>
      </c>
      <c r="O378" s="75" t="s">
        <v>3117</v>
      </c>
      <c r="P378" s="75" t="s">
        <v>959</v>
      </c>
      <c r="Q378" s="76" t="s">
        <v>3118</v>
      </c>
      <c r="R378" s="68" t="s">
        <v>3119</v>
      </c>
      <c r="S378" s="68"/>
      <c r="T378" s="69"/>
      <c r="U378" s="69" t="s">
        <v>3120</v>
      </c>
      <c r="V378" s="68"/>
    </row>
    <row r="379" spans="1:22" ht="15.5" x14ac:dyDescent="0.35">
      <c r="A379" s="68" t="s">
        <v>3121</v>
      </c>
      <c r="B379" s="68" t="s">
        <v>3046</v>
      </c>
      <c r="C379" s="69" t="s">
        <v>2272</v>
      </c>
      <c r="D379" s="68" t="s">
        <v>87</v>
      </c>
      <c r="E379" s="70" t="s">
        <v>1271</v>
      </c>
      <c r="F379" s="68" t="s">
        <v>2272</v>
      </c>
      <c r="G379" s="68" t="s">
        <v>88</v>
      </c>
      <c r="H379" s="98" t="s">
        <v>1423</v>
      </c>
      <c r="I379" s="72" t="s">
        <v>2272</v>
      </c>
      <c r="J379" s="70">
        <v>95500</v>
      </c>
      <c r="K379" s="70">
        <v>95277</v>
      </c>
      <c r="L379" s="69" t="s">
        <v>3122</v>
      </c>
      <c r="M379" s="79" t="s">
        <v>3123</v>
      </c>
      <c r="N379" s="75" t="s">
        <v>80</v>
      </c>
      <c r="O379" s="75" t="s">
        <v>3124</v>
      </c>
      <c r="P379" s="75" t="s">
        <v>1578</v>
      </c>
      <c r="Q379" s="76" t="s">
        <v>3125</v>
      </c>
      <c r="R379" s="68" t="s">
        <v>3126</v>
      </c>
      <c r="S379" s="68" t="s">
        <v>73</v>
      </c>
      <c r="T379" s="69" t="s">
        <v>3127</v>
      </c>
      <c r="U379" s="69" t="s">
        <v>3128</v>
      </c>
      <c r="V379" s="68"/>
    </row>
    <row r="380" spans="1:22" ht="15.5" x14ac:dyDescent="0.35">
      <c r="A380" s="68" t="s">
        <v>3129</v>
      </c>
      <c r="B380" s="68" t="s">
        <v>3046</v>
      </c>
      <c r="C380" s="69" t="s">
        <v>2272</v>
      </c>
      <c r="D380" s="68" t="s">
        <v>61</v>
      </c>
      <c r="E380" s="70" t="s">
        <v>1271</v>
      </c>
      <c r="F380" s="68" t="s">
        <v>2272</v>
      </c>
      <c r="G380" s="68" t="s">
        <v>63</v>
      </c>
      <c r="H380" s="98" t="s">
        <v>3130</v>
      </c>
      <c r="I380" s="72" t="s">
        <v>2272</v>
      </c>
      <c r="J380" s="70">
        <v>95500</v>
      </c>
      <c r="K380" s="70">
        <v>95277</v>
      </c>
      <c r="L380" s="69" t="s">
        <v>3131</v>
      </c>
      <c r="M380" s="79" t="s">
        <v>3132</v>
      </c>
      <c r="N380" s="75" t="s">
        <v>80</v>
      </c>
      <c r="O380" s="75" t="s">
        <v>3133</v>
      </c>
      <c r="P380" s="75" t="s">
        <v>3134</v>
      </c>
      <c r="Q380" s="76" t="s">
        <v>3135</v>
      </c>
      <c r="R380" s="68" t="s">
        <v>3136</v>
      </c>
      <c r="S380" s="68"/>
      <c r="T380" s="69"/>
      <c r="U380" s="69" t="s">
        <v>3137</v>
      </c>
      <c r="V380" s="68"/>
    </row>
    <row r="381" spans="1:22" ht="15.5" x14ac:dyDescent="0.35">
      <c r="A381" s="68" t="s">
        <v>3138</v>
      </c>
      <c r="B381" s="68" t="s">
        <v>3046</v>
      </c>
      <c r="C381" s="69" t="s">
        <v>2272</v>
      </c>
      <c r="D381" s="68" t="s">
        <v>61</v>
      </c>
      <c r="E381" s="70" t="s">
        <v>1271</v>
      </c>
      <c r="F381" s="68" t="s">
        <v>2272</v>
      </c>
      <c r="G381" s="68" t="s">
        <v>63</v>
      </c>
      <c r="H381" s="98" t="s">
        <v>3139</v>
      </c>
      <c r="I381" s="72" t="s">
        <v>2272</v>
      </c>
      <c r="J381" s="70">
        <v>95500</v>
      </c>
      <c r="K381" s="70">
        <v>95277</v>
      </c>
      <c r="L381" s="69" t="s">
        <v>3140</v>
      </c>
      <c r="M381" s="79" t="s">
        <v>3141</v>
      </c>
      <c r="N381" s="75" t="s">
        <v>80</v>
      </c>
      <c r="O381" s="75" t="s">
        <v>3142</v>
      </c>
      <c r="P381" s="75" t="s">
        <v>959</v>
      </c>
      <c r="Q381" s="76" t="s">
        <v>3143</v>
      </c>
      <c r="R381" s="68" t="s">
        <v>3144</v>
      </c>
      <c r="S381" s="68" t="s">
        <v>73</v>
      </c>
      <c r="T381" s="69" t="s">
        <v>3145</v>
      </c>
      <c r="U381" s="69" t="s">
        <v>3146</v>
      </c>
      <c r="V381" s="68"/>
    </row>
    <row r="382" spans="1:22" ht="15.5" x14ac:dyDescent="0.35">
      <c r="A382" s="68" t="s">
        <v>3147</v>
      </c>
      <c r="B382" s="68" t="s">
        <v>3046</v>
      </c>
      <c r="C382" s="69" t="s">
        <v>2272</v>
      </c>
      <c r="D382" s="68" t="s">
        <v>87</v>
      </c>
      <c r="E382" s="70" t="s">
        <v>1271</v>
      </c>
      <c r="F382" s="68" t="s">
        <v>2272</v>
      </c>
      <c r="G382" s="68" t="s">
        <v>88</v>
      </c>
      <c r="H382" s="98" t="s">
        <v>3148</v>
      </c>
      <c r="I382" s="72" t="s">
        <v>2272</v>
      </c>
      <c r="J382" s="70">
        <v>95500</v>
      </c>
      <c r="K382" s="70">
        <v>95277</v>
      </c>
      <c r="L382" s="69" t="s">
        <v>3149</v>
      </c>
      <c r="M382" s="79" t="s">
        <v>3150</v>
      </c>
      <c r="N382" s="75" t="s">
        <v>114</v>
      </c>
      <c r="O382" s="75" t="s">
        <v>3151</v>
      </c>
      <c r="P382" s="75" t="s">
        <v>3152</v>
      </c>
      <c r="Q382" s="76" t="s">
        <v>3153</v>
      </c>
      <c r="R382" s="68" t="s">
        <v>3154</v>
      </c>
      <c r="S382" s="68" t="s">
        <v>73</v>
      </c>
      <c r="T382" s="69" t="s">
        <v>3127</v>
      </c>
      <c r="U382" s="69" t="s">
        <v>3155</v>
      </c>
      <c r="V382" s="68"/>
    </row>
    <row r="383" spans="1:22" ht="15.5" x14ac:dyDescent="0.35">
      <c r="A383" s="70" t="s">
        <v>3156</v>
      </c>
      <c r="B383" s="68" t="s">
        <v>3046</v>
      </c>
      <c r="C383" s="69" t="s">
        <v>2272</v>
      </c>
      <c r="D383" s="68" t="s">
        <v>61</v>
      </c>
      <c r="E383" s="70" t="s">
        <v>1271</v>
      </c>
      <c r="F383" s="68" t="s">
        <v>2272</v>
      </c>
      <c r="G383" s="68" t="s">
        <v>63</v>
      </c>
      <c r="H383" s="71" t="s">
        <v>1573</v>
      </c>
      <c r="I383" s="72" t="s">
        <v>2272</v>
      </c>
      <c r="J383" s="70">
        <v>95500</v>
      </c>
      <c r="K383" s="70">
        <v>95277</v>
      </c>
      <c r="L383" s="73" t="s">
        <v>3157</v>
      </c>
      <c r="M383" s="74" t="s">
        <v>3158</v>
      </c>
      <c r="N383" s="75" t="s">
        <v>80</v>
      </c>
      <c r="O383" s="75" t="s">
        <v>3159</v>
      </c>
      <c r="P383" s="75" t="s">
        <v>2589</v>
      </c>
      <c r="Q383" s="76" t="s">
        <v>3160</v>
      </c>
      <c r="R383" s="68" t="s">
        <v>3161</v>
      </c>
      <c r="S383" s="68" t="s">
        <v>73</v>
      </c>
      <c r="T383" s="69" t="s">
        <v>3127</v>
      </c>
      <c r="U383" s="69" t="s">
        <v>3162</v>
      </c>
      <c r="V383" s="68"/>
    </row>
    <row r="384" spans="1:22" ht="15.5" x14ac:dyDescent="0.35">
      <c r="A384" s="68" t="s">
        <v>3163</v>
      </c>
      <c r="B384" s="68" t="s">
        <v>3046</v>
      </c>
      <c r="C384" s="69" t="s">
        <v>2272</v>
      </c>
      <c r="D384" s="68" t="s">
        <v>61</v>
      </c>
      <c r="E384" s="70" t="s">
        <v>1271</v>
      </c>
      <c r="F384" s="68" t="s">
        <v>2272</v>
      </c>
      <c r="G384" s="68" t="s">
        <v>63</v>
      </c>
      <c r="H384" s="98" t="s">
        <v>1775</v>
      </c>
      <c r="I384" s="72" t="s">
        <v>2272</v>
      </c>
      <c r="J384" s="70">
        <v>95500</v>
      </c>
      <c r="K384" s="70">
        <v>95277</v>
      </c>
      <c r="L384" s="69" t="s">
        <v>3164</v>
      </c>
      <c r="M384" s="79" t="s">
        <v>3165</v>
      </c>
      <c r="N384" s="75" t="s">
        <v>80</v>
      </c>
      <c r="O384" s="75" t="s">
        <v>3166</v>
      </c>
      <c r="P384" s="75" t="s">
        <v>347</v>
      </c>
      <c r="Q384" s="76" t="s">
        <v>3167</v>
      </c>
      <c r="R384" s="68" t="s">
        <v>3168</v>
      </c>
      <c r="S384" s="68" t="s">
        <v>73</v>
      </c>
      <c r="T384" s="69" t="s">
        <v>3127</v>
      </c>
      <c r="U384" s="69" t="s">
        <v>3169</v>
      </c>
      <c r="V384" s="68"/>
    </row>
    <row r="385" spans="1:22" ht="15.5" x14ac:dyDescent="0.35">
      <c r="A385" s="68" t="s">
        <v>3170</v>
      </c>
      <c r="B385" s="68" t="s">
        <v>3046</v>
      </c>
      <c r="C385" s="69" t="s">
        <v>2272</v>
      </c>
      <c r="D385" s="68" t="s">
        <v>87</v>
      </c>
      <c r="E385" s="70" t="s">
        <v>1271</v>
      </c>
      <c r="F385" s="68" t="s">
        <v>2272</v>
      </c>
      <c r="G385" s="68" t="s">
        <v>88</v>
      </c>
      <c r="H385" s="71" t="s">
        <v>64</v>
      </c>
      <c r="I385" s="72" t="s">
        <v>2272</v>
      </c>
      <c r="J385" s="70">
        <v>95500</v>
      </c>
      <c r="K385" s="70">
        <v>95277</v>
      </c>
      <c r="L385" s="73" t="s">
        <v>3171</v>
      </c>
      <c r="M385" s="74" t="s">
        <v>3172</v>
      </c>
      <c r="N385" s="75" t="s">
        <v>80</v>
      </c>
      <c r="O385" s="75" t="s">
        <v>3173</v>
      </c>
      <c r="P385" s="75" t="s">
        <v>716</v>
      </c>
      <c r="Q385" s="76" t="s">
        <v>3174</v>
      </c>
      <c r="R385" s="68" t="s">
        <v>3175</v>
      </c>
      <c r="S385" s="68"/>
      <c r="T385" s="69"/>
      <c r="U385" s="69" t="s">
        <v>3176</v>
      </c>
      <c r="V385" s="68"/>
    </row>
    <row r="386" spans="1:22" ht="15.5" x14ac:dyDescent="0.35">
      <c r="A386" s="68" t="s">
        <v>3177</v>
      </c>
      <c r="B386" s="68" t="s">
        <v>3046</v>
      </c>
      <c r="C386" s="69" t="s">
        <v>2272</v>
      </c>
      <c r="D386" s="68" t="s">
        <v>61</v>
      </c>
      <c r="E386" s="70" t="s">
        <v>1271</v>
      </c>
      <c r="F386" s="68" t="s">
        <v>2272</v>
      </c>
      <c r="G386" s="68" t="s">
        <v>63</v>
      </c>
      <c r="H386" s="71" t="s">
        <v>169</v>
      </c>
      <c r="I386" s="72" t="s">
        <v>2272</v>
      </c>
      <c r="J386" s="70">
        <v>95500</v>
      </c>
      <c r="K386" s="70">
        <v>95277</v>
      </c>
      <c r="L386" s="73" t="s">
        <v>3178</v>
      </c>
      <c r="M386" s="74" t="s">
        <v>3179</v>
      </c>
      <c r="N386" s="75" t="s">
        <v>80</v>
      </c>
      <c r="O386" s="75" t="s">
        <v>3180</v>
      </c>
      <c r="P386" s="75" t="s">
        <v>147</v>
      </c>
      <c r="Q386" s="76" t="s">
        <v>3181</v>
      </c>
      <c r="R386" s="68" t="s">
        <v>3182</v>
      </c>
      <c r="S386" s="68" t="s">
        <v>73</v>
      </c>
      <c r="T386" s="69" t="s">
        <v>3127</v>
      </c>
      <c r="U386" s="69" t="s">
        <v>3183</v>
      </c>
      <c r="V386" s="68"/>
    </row>
    <row r="387" spans="1:22" ht="15.5" x14ac:dyDescent="0.35">
      <c r="A387" s="68" t="s">
        <v>3184</v>
      </c>
      <c r="B387" s="68" t="s">
        <v>3046</v>
      </c>
      <c r="C387" s="69" t="s">
        <v>2272</v>
      </c>
      <c r="D387" s="68" t="s">
        <v>61</v>
      </c>
      <c r="E387" s="70" t="s">
        <v>1271</v>
      </c>
      <c r="F387" s="68" t="s">
        <v>2272</v>
      </c>
      <c r="G387" s="68" t="s">
        <v>63</v>
      </c>
      <c r="H387" s="98" t="s">
        <v>3185</v>
      </c>
      <c r="I387" s="72" t="s">
        <v>2272</v>
      </c>
      <c r="J387" s="70">
        <v>95500</v>
      </c>
      <c r="K387" s="70">
        <v>95277</v>
      </c>
      <c r="L387" s="69" t="s">
        <v>3186</v>
      </c>
      <c r="M387" s="79" t="s">
        <v>3187</v>
      </c>
      <c r="N387" s="75" t="s">
        <v>80</v>
      </c>
      <c r="O387" s="75" t="s">
        <v>3188</v>
      </c>
      <c r="P387" s="75" t="s">
        <v>3189</v>
      </c>
      <c r="Q387" s="76" t="s">
        <v>3190</v>
      </c>
      <c r="R387" s="68" t="s">
        <v>3191</v>
      </c>
      <c r="S387" s="68" t="s">
        <v>73</v>
      </c>
      <c r="T387" s="69" t="s">
        <v>3145</v>
      </c>
      <c r="U387" s="69" t="s">
        <v>3192</v>
      </c>
      <c r="V387" s="68"/>
    </row>
    <row r="388" spans="1:22" ht="15.5" x14ac:dyDescent="0.35">
      <c r="A388" s="68" t="s">
        <v>3193</v>
      </c>
      <c r="B388" s="68" t="s">
        <v>3046</v>
      </c>
      <c r="C388" s="105" t="s">
        <v>2272</v>
      </c>
      <c r="D388" s="68" t="s">
        <v>87</v>
      </c>
      <c r="E388" s="70" t="s">
        <v>1271</v>
      </c>
      <c r="F388" s="68" t="s">
        <v>2272</v>
      </c>
      <c r="G388" s="68" t="s">
        <v>88</v>
      </c>
      <c r="H388" s="106" t="s">
        <v>3194</v>
      </c>
      <c r="I388" s="107" t="s">
        <v>2272</v>
      </c>
      <c r="J388" s="70">
        <v>95500</v>
      </c>
      <c r="K388" s="70">
        <v>95277</v>
      </c>
      <c r="L388" s="107" t="s">
        <v>3195</v>
      </c>
      <c r="M388" s="78" t="s">
        <v>3196</v>
      </c>
      <c r="N388" s="75" t="s">
        <v>80</v>
      </c>
      <c r="O388" s="75" t="s">
        <v>3197</v>
      </c>
      <c r="P388" s="75" t="s">
        <v>882</v>
      </c>
      <c r="Q388" s="76" t="s">
        <v>3198</v>
      </c>
      <c r="R388" s="95" t="s">
        <v>3199</v>
      </c>
      <c r="S388" s="68" t="s">
        <v>73</v>
      </c>
      <c r="T388" s="69" t="s">
        <v>3127</v>
      </c>
      <c r="U388" s="105" t="s">
        <v>3200</v>
      </c>
      <c r="V388" s="68"/>
    </row>
    <row r="389" spans="1:22" ht="15.5" x14ac:dyDescent="0.35">
      <c r="A389" s="68" t="s">
        <v>3201</v>
      </c>
      <c r="B389" s="68" t="s">
        <v>3046</v>
      </c>
      <c r="C389" s="69" t="s">
        <v>2272</v>
      </c>
      <c r="D389" s="68" t="s">
        <v>87</v>
      </c>
      <c r="E389" s="70" t="s">
        <v>1271</v>
      </c>
      <c r="F389" s="68" t="s">
        <v>2272</v>
      </c>
      <c r="G389" s="68" t="s">
        <v>88</v>
      </c>
      <c r="H389" s="98" t="s">
        <v>2011</v>
      </c>
      <c r="I389" s="72" t="s">
        <v>2272</v>
      </c>
      <c r="J389" s="70">
        <v>95500</v>
      </c>
      <c r="K389" s="70">
        <v>95277</v>
      </c>
      <c r="L389" s="69" t="s">
        <v>3140</v>
      </c>
      <c r="M389" s="79" t="s">
        <v>3202</v>
      </c>
      <c r="N389" s="75" t="s">
        <v>80</v>
      </c>
      <c r="O389" s="75" t="s">
        <v>3203</v>
      </c>
      <c r="P389" s="96" t="s">
        <v>3204</v>
      </c>
      <c r="Q389" s="76" t="s">
        <v>3205</v>
      </c>
      <c r="R389" s="68" t="s">
        <v>3206</v>
      </c>
      <c r="S389" s="68" t="s">
        <v>73</v>
      </c>
      <c r="T389" s="69" t="s">
        <v>3145</v>
      </c>
      <c r="U389" s="69" t="s">
        <v>3207</v>
      </c>
      <c r="V389" s="68"/>
    </row>
    <row r="390" spans="1:22" ht="15.5" x14ac:dyDescent="0.35">
      <c r="A390" s="68" t="s">
        <v>3208</v>
      </c>
      <c r="B390" s="68" t="s">
        <v>3046</v>
      </c>
      <c r="C390" s="69" t="s">
        <v>2272</v>
      </c>
      <c r="D390" s="68" t="s">
        <v>61</v>
      </c>
      <c r="E390" s="70" t="s">
        <v>1271</v>
      </c>
      <c r="F390" s="68" t="s">
        <v>2272</v>
      </c>
      <c r="G390" s="68" t="s">
        <v>63</v>
      </c>
      <c r="H390" s="98" t="s">
        <v>3209</v>
      </c>
      <c r="I390" s="72" t="s">
        <v>2272</v>
      </c>
      <c r="J390" s="70">
        <v>95500</v>
      </c>
      <c r="K390" s="70">
        <v>95277</v>
      </c>
      <c r="L390" s="69" t="s">
        <v>3115</v>
      </c>
      <c r="M390" s="79" t="s">
        <v>3210</v>
      </c>
      <c r="N390" s="75" t="s">
        <v>80</v>
      </c>
      <c r="O390" s="75" t="s">
        <v>3211</v>
      </c>
      <c r="P390" s="75" t="s">
        <v>2467</v>
      </c>
      <c r="Q390" s="76" t="s">
        <v>3212</v>
      </c>
      <c r="R390" s="68" t="s">
        <v>3213</v>
      </c>
      <c r="S390" s="68"/>
      <c r="T390" s="69"/>
      <c r="U390" s="69" t="s">
        <v>3214</v>
      </c>
      <c r="V390" s="68"/>
    </row>
    <row r="391" spans="1:22" ht="15.5" x14ac:dyDescent="0.35">
      <c r="A391" s="68" t="s">
        <v>3215</v>
      </c>
      <c r="B391" s="68" t="s">
        <v>3046</v>
      </c>
      <c r="C391" s="69" t="s">
        <v>2272</v>
      </c>
      <c r="D391" s="68" t="s">
        <v>61</v>
      </c>
      <c r="E391" s="70" t="s">
        <v>1271</v>
      </c>
      <c r="F391" s="68" t="s">
        <v>2272</v>
      </c>
      <c r="G391" s="68" t="s">
        <v>63</v>
      </c>
      <c r="H391" s="71" t="s">
        <v>3216</v>
      </c>
      <c r="I391" s="72" t="s">
        <v>2272</v>
      </c>
      <c r="J391" s="70">
        <v>95500</v>
      </c>
      <c r="K391" s="70">
        <v>95277</v>
      </c>
      <c r="L391" s="73" t="s">
        <v>3217</v>
      </c>
      <c r="M391" s="74" t="s">
        <v>3218</v>
      </c>
      <c r="N391" s="75" t="s">
        <v>80</v>
      </c>
      <c r="O391" s="75" t="s">
        <v>1938</v>
      </c>
      <c r="P391" s="75" t="s">
        <v>2267</v>
      </c>
      <c r="Q391" s="76" t="s">
        <v>2268</v>
      </c>
      <c r="R391" s="68" t="s">
        <v>3219</v>
      </c>
      <c r="S391" s="68" t="s">
        <v>73</v>
      </c>
      <c r="T391" s="69" t="s">
        <v>3145</v>
      </c>
      <c r="U391" s="69" t="s">
        <v>3220</v>
      </c>
      <c r="V391" s="68"/>
    </row>
    <row r="392" spans="1:22" ht="15.5" x14ac:dyDescent="0.35">
      <c r="A392" s="68" t="s">
        <v>3221</v>
      </c>
      <c r="B392" s="68" t="s">
        <v>3046</v>
      </c>
      <c r="C392" s="69" t="s">
        <v>2272</v>
      </c>
      <c r="D392" s="68" t="s">
        <v>61</v>
      </c>
      <c r="E392" s="70" t="s">
        <v>1271</v>
      </c>
      <c r="F392" s="68" t="s">
        <v>2272</v>
      </c>
      <c r="G392" s="68" t="s">
        <v>63</v>
      </c>
      <c r="H392" s="98" t="s">
        <v>3222</v>
      </c>
      <c r="I392" s="72" t="s">
        <v>2272</v>
      </c>
      <c r="J392" s="70">
        <v>95500</v>
      </c>
      <c r="K392" s="70">
        <v>95277</v>
      </c>
      <c r="L392" s="69" t="s">
        <v>3223</v>
      </c>
      <c r="M392" s="79" t="s">
        <v>3224</v>
      </c>
      <c r="N392" s="75" t="s">
        <v>80</v>
      </c>
      <c r="O392" s="75" t="s">
        <v>2097</v>
      </c>
      <c r="P392" s="75" t="s">
        <v>1217</v>
      </c>
      <c r="Q392" s="76" t="s">
        <v>3225</v>
      </c>
      <c r="R392" s="68" t="s">
        <v>3226</v>
      </c>
      <c r="S392" s="68"/>
      <c r="T392" s="69"/>
      <c r="U392" s="69" t="s">
        <v>3227</v>
      </c>
      <c r="V392" s="68"/>
    </row>
    <row r="393" spans="1:22" ht="15.5" x14ac:dyDescent="0.35">
      <c r="A393" s="68" t="s">
        <v>3228</v>
      </c>
      <c r="B393" s="68" t="s">
        <v>3046</v>
      </c>
      <c r="C393" s="69" t="s">
        <v>2272</v>
      </c>
      <c r="D393" s="68" t="s">
        <v>61</v>
      </c>
      <c r="E393" s="70" t="s">
        <v>1271</v>
      </c>
      <c r="F393" s="68" t="s">
        <v>2272</v>
      </c>
      <c r="G393" s="68" t="s">
        <v>63</v>
      </c>
      <c r="H393" s="71" t="s">
        <v>697</v>
      </c>
      <c r="I393" s="72" t="s">
        <v>2272</v>
      </c>
      <c r="J393" s="70">
        <v>95500</v>
      </c>
      <c r="K393" s="70">
        <v>95277</v>
      </c>
      <c r="L393" s="73" t="s">
        <v>3195</v>
      </c>
      <c r="M393" s="74" t="s">
        <v>3229</v>
      </c>
      <c r="N393" s="75" t="s">
        <v>80</v>
      </c>
      <c r="O393" s="75" t="s">
        <v>3230</v>
      </c>
      <c r="P393" s="75" t="s">
        <v>3231</v>
      </c>
      <c r="Q393" s="76" t="s">
        <v>3232</v>
      </c>
      <c r="R393" s="68" t="s">
        <v>3233</v>
      </c>
      <c r="S393" s="68" t="s">
        <v>73</v>
      </c>
      <c r="T393" s="69" t="s">
        <v>3127</v>
      </c>
      <c r="U393" s="69" t="s">
        <v>3234</v>
      </c>
      <c r="V393" s="68"/>
    </row>
    <row r="394" spans="1:22" ht="15.5" x14ac:dyDescent="0.35">
      <c r="A394" s="68" t="s">
        <v>3235</v>
      </c>
      <c r="B394" s="68" t="s">
        <v>3046</v>
      </c>
      <c r="C394" s="69" t="s">
        <v>2272</v>
      </c>
      <c r="D394" s="68" t="s">
        <v>61</v>
      </c>
      <c r="E394" s="70" t="s">
        <v>1271</v>
      </c>
      <c r="F394" s="68" t="s">
        <v>2272</v>
      </c>
      <c r="G394" s="68" t="s">
        <v>63</v>
      </c>
      <c r="H394" s="98" t="s">
        <v>3236</v>
      </c>
      <c r="I394" s="72" t="s">
        <v>2272</v>
      </c>
      <c r="J394" s="70">
        <v>95500</v>
      </c>
      <c r="K394" s="70">
        <v>95277</v>
      </c>
      <c r="L394" s="69" t="s">
        <v>3237</v>
      </c>
      <c r="M394" s="79" t="s">
        <v>3238</v>
      </c>
      <c r="N394" s="75" t="s">
        <v>80</v>
      </c>
      <c r="O394" s="75" t="s">
        <v>3239</v>
      </c>
      <c r="P394" s="75" t="s">
        <v>2038</v>
      </c>
      <c r="Q394" s="76" t="s">
        <v>3240</v>
      </c>
      <c r="R394" s="68" t="s">
        <v>3241</v>
      </c>
      <c r="S394" s="68" t="s">
        <v>73</v>
      </c>
      <c r="T394" s="69" t="s">
        <v>3127</v>
      </c>
      <c r="U394" s="69" t="s">
        <v>3242</v>
      </c>
      <c r="V394" s="68"/>
    </row>
    <row r="395" spans="1:22" ht="15.5" x14ac:dyDescent="0.35">
      <c r="A395" s="68" t="s">
        <v>3243</v>
      </c>
      <c r="B395" s="68" t="s">
        <v>3046</v>
      </c>
      <c r="C395" s="69" t="s">
        <v>2272</v>
      </c>
      <c r="D395" s="68" t="s">
        <v>87</v>
      </c>
      <c r="E395" s="70" t="s">
        <v>1271</v>
      </c>
      <c r="F395" s="68" t="s">
        <v>2272</v>
      </c>
      <c r="G395" s="68" t="s">
        <v>88</v>
      </c>
      <c r="H395" s="98" t="s">
        <v>3244</v>
      </c>
      <c r="I395" s="72" t="s">
        <v>2272</v>
      </c>
      <c r="J395" s="70">
        <v>95500</v>
      </c>
      <c r="K395" s="70">
        <v>95277</v>
      </c>
      <c r="L395" s="69" t="s">
        <v>3245</v>
      </c>
      <c r="M395" s="79" t="s">
        <v>3246</v>
      </c>
      <c r="N395" s="75" t="s">
        <v>80</v>
      </c>
      <c r="O395" s="75" t="s">
        <v>3247</v>
      </c>
      <c r="P395" s="75" t="s">
        <v>1264</v>
      </c>
      <c r="Q395" s="76" t="s">
        <v>3248</v>
      </c>
      <c r="R395" s="68" t="s">
        <v>3249</v>
      </c>
      <c r="S395" s="68" t="s">
        <v>73</v>
      </c>
      <c r="T395" s="69" t="s">
        <v>3145</v>
      </c>
      <c r="U395" s="69" t="s">
        <v>3250</v>
      </c>
      <c r="V395" s="68" t="s">
        <v>57</v>
      </c>
    </row>
    <row r="396" spans="1:22" ht="15.5" x14ac:dyDescent="0.35">
      <c r="A396" s="68" t="s">
        <v>3251</v>
      </c>
      <c r="B396" s="68" t="s">
        <v>3046</v>
      </c>
      <c r="C396" s="69" t="s">
        <v>2272</v>
      </c>
      <c r="D396" s="68" t="s">
        <v>87</v>
      </c>
      <c r="E396" s="70" t="s">
        <v>1271</v>
      </c>
      <c r="F396" s="68" t="s">
        <v>2272</v>
      </c>
      <c r="G396" s="68" t="s">
        <v>88</v>
      </c>
      <c r="H396" s="98" t="s">
        <v>3252</v>
      </c>
      <c r="I396" s="72" t="s">
        <v>2272</v>
      </c>
      <c r="J396" s="70">
        <v>95500</v>
      </c>
      <c r="K396" s="70">
        <v>95277</v>
      </c>
      <c r="L396" s="69" t="s">
        <v>3253</v>
      </c>
      <c r="M396" s="79" t="s">
        <v>3254</v>
      </c>
      <c r="N396" s="75" t="s">
        <v>80</v>
      </c>
      <c r="O396" s="75" t="s">
        <v>3255</v>
      </c>
      <c r="P396" s="75" t="s">
        <v>3256</v>
      </c>
      <c r="Q396" s="76" t="s">
        <v>3257</v>
      </c>
      <c r="R396" s="68" t="s">
        <v>3258</v>
      </c>
      <c r="S396" s="68" t="s">
        <v>73</v>
      </c>
      <c r="T396" s="69" t="s">
        <v>3145</v>
      </c>
      <c r="U396" s="69" t="s">
        <v>3259</v>
      </c>
      <c r="V396" s="68"/>
    </row>
    <row r="397" spans="1:22" ht="15.5" x14ac:dyDescent="0.35">
      <c r="A397" s="68" t="s">
        <v>3260</v>
      </c>
      <c r="B397" s="68" t="s">
        <v>3261</v>
      </c>
      <c r="C397" s="69" t="s">
        <v>3262</v>
      </c>
      <c r="D397" s="68" t="s">
        <v>121</v>
      </c>
      <c r="E397" s="70" t="s">
        <v>1271</v>
      </c>
      <c r="F397" s="68" t="s">
        <v>2272</v>
      </c>
      <c r="G397" s="68" t="s">
        <v>122</v>
      </c>
      <c r="H397" s="98" t="s">
        <v>299</v>
      </c>
      <c r="I397" s="72" t="s">
        <v>3262</v>
      </c>
      <c r="J397" s="70">
        <v>95190</v>
      </c>
      <c r="K397" s="70">
        <v>95280</v>
      </c>
      <c r="L397" s="69" t="s">
        <v>3263</v>
      </c>
      <c r="M397" s="79" t="s">
        <v>3264</v>
      </c>
      <c r="N397" s="75" t="s">
        <v>114</v>
      </c>
      <c r="O397" s="75" t="s">
        <v>3265</v>
      </c>
      <c r="P397" s="75" t="s">
        <v>2878</v>
      </c>
      <c r="Q397" s="76" t="s">
        <v>3266</v>
      </c>
      <c r="R397" s="68" t="s">
        <v>3267</v>
      </c>
      <c r="S397" s="68"/>
      <c r="T397" s="69"/>
      <c r="U397" s="69" t="s">
        <v>3268</v>
      </c>
      <c r="V397" s="68"/>
    </row>
    <row r="398" spans="1:22" ht="15.5" x14ac:dyDescent="0.35">
      <c r="A398" s="68" t="s">
        <v>3269</v>
      </c>
      <c r="B398" s="68" t="s">
        <v>3261</v>
      </c>
      <c r="C398" s="69" t="s">
        <v>3262</v>
      </c>
      <c r="D398" s="68" t="s">
        <v>121</v>
      </c>
      <c r="E398" s="70" t="s">
        <v>1271</v>
      </c>
      <c r="F398" s="68" t="s">
        <v>2272</v>
      </c>
      <c r="G398" s="68" t="s">
        <v>122</v>
      </c>
      <c r="H398" s="98" t="s">
        <v>2517</v>
      </c>
      <c r="I398" s="72" t="s">
        <v>3262</v>
      </c>
      <c r="J398" s="70">
        <v>95190</v>
      </c>
      <c r="K398" s="70">
        <v>95280</v>
      </c>
      <c r="L398" s="69" t="s">
        <v>1705</v>
      </c>
      <c r="M398" s="79" t="s">
        <v>3270</v>
      </c>
      <c r="N398" s="75" t="s">
        <v>80</v>
      </c>
      <c r="O398" s="75" t="s">
        <v>3271</v>
      </c>
      <c r="P398" s="75" t="s">
        <v>891</v>
      </c>
      <c r="Q398" s="76" t="s">
        <v>3272</v>
      </c>
      <c r="R398" s="68" t="s">
        <v>3273</v>
      </c>
      <c r="S398" s="68" t="s">
        <v>73</v>
      </c>
      <c r="T398" s="69" t="s">
        <v>3274</v>
      </c>
      <c r="U398" s="69" t="s">
        <v>3275</v>
      </c>
      <c r="V398" s="68"/>
    </row>
    <row r="399" spans="1:22" ht="15.5" x14ac:dyDescent="0.35">
      <c r="A399" s="68" t="s">
        <v>3276</v>
      </c>
      <c r="B399" s="68" t="s">
        <v>3261</v>
      </c>
      <c r="C399" s="69" t="s">
        <v>3262</v>
      </c>
      <c r="D399" s="68" t="s">
        <v>87</v>
      </c>
      <c r="E399" s="70" t="s">
        <v>1271</v>
      </c>
      <c r="F399" s="68" t="s">
        <v>2272</v>
      </c>
      <c r="G399" s="68" t="s">
        <v>88</v>
      </c>
      <c r="H399" s="98" t="s">
        <v>134</v>
      </c>
      <c r="I399" s="72" t="s">
        <v>3262</v>
      </c>
      <c r="J399" s="70">
        <v>95190</v>
      </c>
      <c r="K399" s="70">
        <v>95280</v>
      </c>
      <c r="L399" s="69" t="s">
        <v>3277</v>
      </c>
      <c r="M399" s="79" t="s">
        <v>3278</v>
      </c>
      <c r="N399" s="75" t="s">
        <v>80</v>
      </c>
      <c r="O399" s="75" t="s">
        <v>3279</v>
      </c>
      <c r="P399" s="75" t="s">
        <v>1931</v>
      </c>
      <c r="Q399" s="76" t="s">
        <v>3280</v>
      </c>
      <c r="R399" s="68" t="s">
        <v>3281</v>
      </c>
      <c r="S399" s="68"/>
      <c r="T399" s="69"/>
      <c r="U399" s="69" t="s">
        <v>3282</v>
      </c>
      <c r="V399" s="68"/>
    </row>
    <row r="400" spans="1:22" ht="15.5" x14ac:dyDescent="0.35">
      <c r="A400" s="68" t="s">
        <v>3283</v>
      </c>
      <c r="B400" s="68" t="s">
        <v>3261</v>
      </c>
      <c r="C400" s="69" t="s">
        <v>3262</v>
      </c>
      <c r="D400" s="68" t="s">
        <v>61</v>
      </c>
      <c r="E400" s="70" t="s">
        <v>1271</v>
      </c>
      <c r="F400" s="68" t="s">
        <v>2272</v>
      </c>
      <c r="G400" s="68" t="s">
        <v>63</v>
      </c>
      <c r="H400" s="98" t="s">
        <v>134</v>
      </c>
      <c r="I400" s="72" t="s">
        <v>3262</v>
      </c>
      <c r="J400" s="70">
        <v>95190</v>
      </c>
      <c r="K400" s="70">
        <v>95280</v>
      </c>
      <c r="L400" s="69" t="s">
        <v>3284</v>
      </c>
      <c r="M400" s="79" t="s">
        <v>3285</v>
      </c>
      <c r="N400" s="75" t="s">
        <v>80</v>
      </c>
      <c r="O400" s="75" t="s">
        <v>3286</v>
      </c>
      <c r="P400" s="75" t="s">
        <v>354</v>
      </c>
      <c r="Q400" s="76" t="s">
        <v>3287</v>
      </c>
      <c r="R400" s="68" t="s">
        <v>3288</v>
      </c>
      <c r="S400" s="68"/>
      <c r="T400" s="69"/>
      <c r="U400" s="69" t="s">
        <v>3289</v>
      </c>
      <c r="V400" s="68"/>
    </row>
    <row r="401" spans="1:22" ht="15.5" x14ac:dyDescent="0.35">
      <c r="A401" s="70" t="s">
        <v>3290</v>
      </c>
      <c r="B401" s="68" t="s">
        <v>3261</v>
      </c>
      <c r="C401" s="69" t="s">
        <v>3262</v>
      </c>
      <c r="D401" s="68" t="s">
        <v>61</v>
      </c>
      <c r="E401" s="70" t="s">
        <v>1271</v>
      </c>
      <c r="F401" s="68" t="s">
        <v>2272</v>
      </c>
      <c r="G401" s="68" t="s">
        <v>63</v>
      </c>
      <c r="H401" s="98" t="s">
        <v>3291</v>
      </c>
      <c r="I401" s="72" t="s">
        <v>3262</v>
      </c>
      <c r="J401" s="70">
        <v>95190</v>
      </c>
      <c r="K401" s="70">
        <v>95280</v>
      </c>
      <c r="L401" s="69" t="s">
        <v>3292</v>
      </c>
      <c r="M401" s="79" t="s">
        <v>3293</v>
      </c>
      <c r="N401" s="75" t="s">
        <v>80</v>
      </c>
      <c r="O401" s="75" t="s">
        <v>3294</v>
      </c>
      <c r="P401" s="75" t="s">
        <v>275</v>
      </c>
      <c r="Q401" s="76" t="s">
        <v>3295</v>
      </c>
      <c r="R401" s="68" t="s">
        <v>3296</v>
      </c>
      <c r="S401" s="68" t="s">
        <v>73</v>
      </c>
      <c r="T401" s="69" t="s">
        <v>3297</v>
      </c>
      <c r="U401" s="69" t="s">
        <v>3298</v>
      </c>
      <c r="V401" s="68"/>
    </row>
    <row r="402" spans="1:22" ht="15.5" x14ac:dyDescent="0.35">
      <c r="A402" s="68" t="s">
        <v>3299</v>
      </c>
      <c r="B402" s="68" t="s">
        <v>3261</v>
      </c>
      <c r="C402" s="69" t="s">
        <v>3262</v>
      </c>
      <c r="D402" s="68" t="s">
        <v>87</v>
      </c>
      <c r="E402" s="70" t="s">
        <v>1271</v>
      </c>
      <c r="F402" s="68" t="s">
        <v>2272</v>
      </c>
      <c r="G402" s="68" t="s">
        <v>88</v>
      </c>
      <c r="H402" s="98" t="s">
        <v>3291</v>
      </c>
      <c r="I402" s="72" t="s">
        <v>3262</v>
      </c>
      <c r="J402" s="70">
        <v>95190</v>
      </c>
      <c r="K402" s="70">
        <v>95280</v>
      </c>
      <c r="L402" s="69" t="s">
        <v>3292</v>
      </c>
      <c r="M402" s="79" t="s">
        <v>3300</v>
      </c>
      <c r="N402" s="75" t="s">
        <v>80</v>
      </c>
      <c r="O402" s="75" t="s">
        <v>3301</v>
      </c>
      <c r="P402" s="75" t="s">
        <v>1489</v>
      </c>
      <c r="Q402" s="76" t="s">
        <v>3302</v>
      </c>
      <c r="R402" s="68" t="s">
        <v>3303</v>
      </c>
      <c r="S402" s="68" t="s">
        <v>73</v>
      </c>
      <c r="T402" s="69" t="s">
        <v>3297</v>
      </c>
      <c r="U402" s="69" t="s">
        <v>3304</v>
      </c>
      <c r="V402" s="68"/>
    </row>
    <row r="403" spans="1:22" ht="15.5" x14ac:dyDescent="0.35">
      <c r="A403" s="68" t="s">
        <v>3305</v>
      </c>
      <c r="B403" s="68" t="s">
        <v>3261</v>
      </c>
      <c r="C403" s="69" t="s">
        <v>3262</v>
      </c>
      <c r="D403" s="68" t="s">
        <v>121</v>
      </c>
      <c r="E403" s="70" t="s">
        <v>1271</v>
      </c>
      <c r="F403" s="68" t="s">
        <v>2272</v>
      </c>
      <c r="G403" s="68" t="s">
        <v>122</v>
      </c>
      <c r="H403" s="98" t="s">
        <v>143</v>
      </c>
      <c r="I403" s="72" t="s">
        <v>3262</v>
      </c>
      <c r="J403" s="70">
        <v>95190</v>
      </c>
      <c r="K403" s="70">
        <v>95280</v>
      </c>
      <c r="L403" s="69" t="s">
        <v>3306</v>
      </c>
      <c r="M403" s="79" t="s">
        <v>3307</v>
      </c>
      <c r="N403" s="75" t="s">
        <v>80</v>
      </c>
      <c r="O403" s="75" t="s">
        <v>3308</v>
      </c>
      <c r="P403" s="75" t="s">
        <v>787</v>
      </c>
      <c r="Q403" s="76" t="s">
        <v>3309</v>
      </c>
      <c r="R403" s="68" t="s">
        <v>3310</v>
      </c>
      <c r="S403" s="68" t="s">
        <v>73</v>
      </c>
      <c r="T403" s="69" t="s">
        <v>3311</v>
      </c>
      <c r="U403" s="69" t="s">
        <v>3312</v>
      </c>
      <c r="V403" s="68" t="s">
        <v>57</v>
      </c>
    </row>
    <row r="404" spans="1:22" ht="15.5" x14ac:dyDescent="0.35">
      <c r="A404" s="68" t="s">
        <v>3313</v>
      </c>
      <c r="B404" s="68" t="s">
        <v>3261</v>
      </c>
      <c r="C404" s="69" t="s">
        <v>3262</v>
      </c>
      <c r="D404" s="68" t="s">
        <v>121</v>
      </c>
      <c r="E404" s="70" t="s">
        <v>1271</v>
      </c>
      <c r="F404" s="68" t="s">
        <v>2272</v>
      </c>
      <c r="G404" s="68" t="s">
        <v>122</v>
      </c>
      <c r="H404" s="98" t="s">
        <v>64</v>
      </c>
      <c r="I404" s="72" t="s">
        <v>3262</v>
      </c>
      <c r="J404" s="70">
        <v>95190</v>
      </c>
      <c r="K404" s="70">
        <v>95280</v>
      </c>
      <c r="L404" s="69" t="s">
        <v>3314</v>
      </c>
      <c r="M404" s="79" t="s">
        <v>3315</v>
      </c>
      <c r="N404" s="75" t="s">
        <v>80</v>
      </c>
      <c r="O404" s="75" t="s">
        <v>3316</v>
      </c>
      <c r="P404" s="75" t="s">
        <v>3034</v>
      </c>
      <c r="Q404" s="76" t="s">
        <v>3317</v>
      </c>
      <c r="R404" s="68" t="s">
        <v>3318</v>
      </c>
      <c r="S404" s="68"/>
      <c r="T404" s="69"/>
      <c r="U404" s="69" t="s">
        <v>3319</v>
      </c>
      <c r="V404" s="68" t="s">
        <v>57</v>
      </c>
    </row>
    <row r="405" spans="1:22" ht="15.5" x14ac:dyDescent="0.35">
      <c r="A405" s="68" t="s">
        <v>3320</v>
      </c>
      <c r="B405" s="68" t="s">
        <v>3261</v>
      </c>
      <c r="C405" s="69" t="s">
        <v>3262</v>
      </c>
      <c r="D405" s="68" t="s">
        <v>61</v>
      </c>
      <c r="E405" s="70" t="s">
        <v>1271</v>
      </c>
      <c r="F405" s="68" t="s">
        <v>2272</v>
      </c>
      <c r="G405" s="68" t="s">
        <v>63</v>
      </c>
      <c r="H405" s="71" t="s">
        <v>887</v>
      </c>
      <c r="I405" s="72" t="s">
        <v>3262</v>
      </c>
      <c r="J405" s="70">
        <v>95190</v>
      </c>
      <c r="K405" s="70">
        <v>95280</v>
      </c>
      <c r="L405" s="73" t="s">
        <v>3321</v>
      </c>
      <c r="M405" s="74" t="s">
        <v>3322</v>
      </c>
      <c r="N405" s="75" t="s">
        <v>114</v>
      </c>
      <c r="O405" s="75" t="s">
        <v>3094</v>
      </c>
      <c r="P405" s="75" t="s">
        <v>2097</v>
      </c>
      <c r="Q405" s="76" t="s">
        <v>3095</v>
      </c>
      <c r="R405" s="68" t="s">
        <v>3323</v>
      </c>
      <c r="S405" s="68" t="s">
        <v>73</v>
      </c>
      <c r="T405" s="69" t="s">
        <v>3311</v>
      </c>
      <c r="U405" s="69" t="s">
        <v>3324</v>
      </c>
      <c r="V405" s="68"/>
    </row>
    <row r="406" spans="1:22" ht="15.5" x14ac:dyDescent="0.35">
      <c r="A406" s="68" t="s">
        <v>3325</v>
      </c>
      <c r="B406" s="68" t="s">
        <v>3261</v>
      </c>
      <c r="C406" s="69" t="s">
        <v>3262</v>
      </c>
      <c r="D406" s="68" t="s">
        <v>87</v>
      </c>
      <c r="E406" s="70" t="s">
        <v>1271</v>
      </c>
      <c r="F406" s="68" t="s">
        <v>2272</v>
      </c>
      <c r="G406" s="68" t="s">
        <v>88</v>
      </c>
      <c r="H406" s="98" t="s">
        <v>887</v>
      </c>
      <c r="I406" s="72" t="s">
        <v>3262</v>
      </c>
      <c r="J406" s="70">
        <v>95190</v>
      </c>
      <c r="K406" s="70">
        <v>95280</v>
      </c>
      <c r="L406" s="69" t="s">
        <v>3321</v>
      </c>
      <c r="M406" s="79" t="s">
        <v>3326</v>
      </c>
      <c r="N406" s="75" t="s">
        <v>114</v>
      </c>
      <c r="O406" s="75" t="s">
        <v>3327</v>
      </c>
      <c r="P406" s="75" t="s">
        <v>451</v>
      </c>
      <c r="Q406" s="76" t="s">
        <v>3328</v>
      </c>
      <c r="R406" s="68" t="s">
        <v>3329</v>
      </c>
      <c r="S406" s="68" t="s">
        <v>73</v>
      </c>
      <c r="T406" s="69" t="s">
        <v>3311</v>
      </c>
      <c r="U406" s="69" t="s">
        <v>3330</v>
      </c>
      <c r="V406" s="68" t="s">
        <v>57</v>
      </c>
    </row>
    <row r="407" spans="1:22" ht="15.5" x14ac:dyDescent="0.35">
      <c r="A407" s="68" t="s">
        <v>3331</v>
      </c>
      <c r="B407" s="68" t="s">
        <v>3261</v>
      </c>
      <c r="C407" s="69" t="s">
        <v>3262</v>
      </c>
      <c r="D407" s="68" t="s">
        <v>121</v>
      </c>
      <c r="E407" s="70" t="s">
        <v>1271</v>
      </c>
      <c r="F407" s="68" t="s">
        <v>2272</v>
      </c>
      <c r="G407" s="68" t="s">
        <v>122</v>
      </c>
      <c r="H407" s="98" t="s">
        <v>586</v>
      </c>
      <c r="I407" s="72" t="s">
        <v>3262</v>
      </c>
      <c r="J407" s="70">
        <v>95190</v>
      </c>
      <c r="K407" s="70">
        <v>95280</v>
      </c>
      <c r="L407" s="69" t="s">
        <v>3332</v>
      </c>
      <c r="M407" s="79" t="s">
        <v>3333</v>
      </c>
      <c r="N407" s="75" t="s">
        <v>80</v>
      </c>
      <c r="O407" s="75" t="s">
        <v>3334</v>
      </c>
      <c r="P407" s="75" t="s">
        <v>2267</v>
      </c>
      <c r="Q407" s="76" t="s">
        <v>3335</v>
      </c>
      <c r="R407" s="68" t="s">
        <v>3336</v>
      </c>
      <c r="S407" s="68" t="s">
        <v>73</v>
      </c>
      <c r="T407" s="69" t="s">
        <v>3274</v>
      </c>
      <c r="U407" s="69" t="s">
        <v>3337</v>
      </c>
      <c r="V407" s="68"/>
    </row>
    <row r="408" spans="1:22" ht="15.5" x14ac:dyDescent="0.35">
      <c r="A408" s="68" t="s">
        <v>3338</v>
      </c>
      <c r="B408" s="68" t="s">
        <v>3261</v>
      </c>
      <c r="C408" s="69" t="s">
        <v>3262</v>
      </c>
      <c r="D408" s="68" t="s">
        <v>87</v>
      </c>
      <c r="E408" s="70" t="s">
        <v>1271</v>
      </c>
      <c r="F408" s="68" t="s">
        <v>2272</v>
      </c>
      <c r="G408" s="68" t="s">
        <v>88</v>
      </c>
      <c r="H408" s="98" t="s">
        <v>1407</v>
      </c>
      <c r="I408" s="72" t="s">
        <v>3262</v>
      </c>
      <c r="J408" s="70">
        <v>95190</v>
      </c>
      <c r="K408" s="70">
        <v>95280</v>
      </c>
      <c r="L408" s="69" t="s">
        <v>3339</v>
      </c>
      <c r="M408" s="79" t="s">
        <v>3340</v>
      </c>
      <c r="N408" s="75" t="s">
        <v>80</v>
      </c>
      <c r="O408" s="75" t="s">
        <v>3341</v>
      </c>
      <c r="P408" s="75" t="s">
        <v>976</v>
      </c>
      <c r="Q408" s="76" t="s">
        <v>3342</v>
      </c>
      <c r="R408" s="68" t="s">
        <v>3343</v>
      </c>
      <c r="S408" s="68" t="s">
        <v>73</v>
      </c>
      <c r="T408" s="69" t="s">
        <v>3274</v>
      </c>
      <c r="U408" s="69" t="s">
        <v>3344</v>
      </c>
      <c r="V408" s="68"/>
    </row>
    <row r="409" spans="1:22" ht="15.5" x14ac:dyDescent="0.35">
      <c r="A409" s="68" t="s">
        <v>3345</v>
      </c>
      <c r="B409" s="68" t="s">
        <v>3261</v>
      </c>
      <c r="C409" s="69" t="s">
        <v>3262</v>
      </c>
      <c r="D409" s="68" t="s">
        <v>61</v>
      </c>
      <c r="E409" s="70" t="s">
        <v>1271</v>
      </c>
      <c r="F409" s="68" t="s">
        <v>2272</v>
      </c>
      <c r="G409" s="68" t="s">
        <v>63</v>
      </c>
      <c r="H409" s="98" t="s">
        <v>3346</v>
      </c>
      <c r="I409" s="72" t="s">
        <v>3262</v>
      </c>
      <c r="J409" s="70">
        <v>95190</v>
      </c>
      <c r="K409" s="70">
        <v>95280</v>
      </c>
      <c r="L409" s="69" t="s">
        <v>3347</v>
      </c>
      <c r="M409" s="79" t="s">
        <v>3348</v>
      </c>
      <c r="N409" s="75" t="s">
        <v>80</v>
      </c>
      <c r="O409" s="75" t="s">
        <v>3349</v>
      </c>
      <c r="P409" s="75" t="s">
        <v>3350</v>
      </c>
      <c r="Q409" s="76" t="s">
        <v>3351</v>
      </c>
      <c r="R409" s="68" t="s">
        <v>3352</v>
      </c>
      <c r="S409" s="68" t="s">
        <v>73</v>
      </c>
      <c r="T409" s="69" t="s">
        <v>3274</v>
      </c>
      <c r="U409" s="69" t="s">
        <v>3353</v>
      </c>
      <c r="V409" s="68"/>
    </row>
    <row r="410" spans="1:22" ht="15.5" x14ac:dyDescent="0.35">
      <c r="A410" s="68" t="s">
        <v>3354</v>
      </c>
      <c r="B410" s="68" t="s">
        <v>3261</v>
      </c>
      <c r="C410" s="69" t="s">
        <v>3262</v>
      </c>
      <c r="D410" s="68" t="s">
        <v>61</v>
      </c>
      <c r="E410" s="70" t="s">
        <v>1271</v>
      </c>
      <c r="F410" s="68" t="s">
        <v>2272</v>
      </c>
      <c r="G410" s="68" t="s">
        <v>63</v>
      </c>
      <c r="H410" s="98" t="s">
        <v>3355</v>
      </c>
      <c r="I410" s="72" t="s">
        <v>3262</v>
      </c>
      <c r="J410" s="70">
        <v>95190</v>
      </c>
      <c r="K410" s="70">
        <v>95280</v>
      </c>
      <c r="L410" s="69" t="s">
        <v>3356</v>
      </c>
      <c r="M410" s="79" t="s">
        <v>3357</v>
      </c>
      <c r="N410" s="75" t="s">
        <v>80</v>
      </c>
      <c r="O410" s="75" t="s">
        <v>3358</v>
      </c>
      <c r="P410" s="75" t="s">
        <v>1105</v>
      </c>
      <c r="Q410" s="76" t="s">
        <v>3359</v>
      </c>
      <c r="R410" s="68" t="s">
        <v>3360</v>
      </c>
      <c r="S410" s="68" t="s">
        <v>73</v>
      </c>
      <c r="T410" s="69" t="s">
        <v>3311</v>
      </c>
      <c r="U410" s="69" t="s">
        <v>3361</v>
      </c>
      <c r="V410" s="68"/>
    </row>
    <row r="411" spans="1:22" ht="15.5" x14ac:dyDescent="0.35">
      <c r="A411" s="68" t="s">
        <v>3362</v>
      </c>
      <c r="B411" s="68" t="s">
        <v>3261</v>
      </c>
      <c r="C411" s="69" t="s">
        <v>3262</v>
      </c>
      <c r="D411" s="68" t="s">
        <v>87</v>
      </c>
      <c r="E411" s="70" t="s">
        <v>1271</v>
      </c>
      <c r="F411" s="68" t="s">
        <v>2272</v>
      </c>
      <c r="G411" s="68" t="s">
        <v>88</v>
      </c>
      <c r="H411" s="98" t="s">
        <v>3355</v>
      </c>
      <c r="I411" s="72" t="s">
        <v>3262</v>
      </c>
      <c r="J411" s="70">
        <v>95190</v>
      </c>
      <c r="K411" s="70">
        <v>95280</v>
      </c>
      <c r="L411" s="69" t="s">
        <v>3356</v>
      </c>
      <c r="M411" s="79" t="s">
        <v>3363</v>
      </c>
      <c r="N411" s="75" t="s">
        <v>80</v>
      </c>
      <c r="O411" s="75" t="s">
        <v>3364</v>
      </c>
      <c r="P411" s="75" t="s">
        <v>1058</v>
      </c>
      <c r="Q411" s="76" t="s">
        <v>3365</v>
      </c>
      <c r="R411" s="68" t="s">
        <v>3366</v>
      </c>
      <c r="S411" s="68" t="s">
        <v>73</v>
      </c>
      <c r="T411" s="69" t="s">
        <v>3311</v>
      </c>
      <c r="U411" s="69" t="s">
        <v>3367</v>
      </c>
      <c r="V411" s="68"/>
    </row>
    <row r="412" spans="1:22" ht="15.5" x14ac:dyDescent="0.35">
      <c r="A412" s="68" t="s">
        <v>3368</v>
      </c>
      <c r="B412" s="68" t="s">
        <v>3261</v>
      </c>
      <c r="C412" s="69" t="s">
        <v>3262</v>
      </c>
      <c r="D412" s="68" t="s">
        <v>61</v>
      </c>
      <c r="E412" s="70" t="s">
        <v>1271</v>
      </c>
      <c r="F412" s="68" t="s">
        <v>2272</v>
      </c>
      <c r="G412" s="68" t="s">
        <v>63</v>
      </c>
      <c r="H412" s="98" t="s">
        <v>211</v>
      </c>
      <c r="I412" s="72" t="s">
        <v>3262</v>
      </c>
      <c r="J412" s="70">
        <v>95190</v>
      </c>
      <c r="K412" s="70">
        <v>95280</v>
      </c>
      <c r="L412" s="69" t="s">
        <v>3369</v>
      </c>
      <c r="M412" s="79" t="s">
        <v>3370</v>
      </c>
      <c r="N412" s="75" t="s">
        <v>80</v>
      </c>
      <c r="O412" s="75" t="s">
        <v>3371</v>
      </c>
      <c r="P412" s="75" t="s">
        <v>3372</v>
      </c>
      <c r="Q412" s="76" t="s">
        <v>3373</v>
      </c>
      <c r="R412" s="68" t="s">
        <v>3374</v>
      </c>
      <c r="S412" s="68" t="s">
        <v>73</v>
      </c>
      <c r="T412" s="69" t="s">
        <v>3297</v>
      </c>
      <c r="U412" s="69" t="s">
        <v>3375</v>
      </c>
      <c r="V412" s="68"/>
    </row>
    <row r="413" spans="1:22" ht="15.5" x14ac:dyDescent="0.35">
      <c r="A413" s="68" t="s">
        <v>3376</v>
      </c>
      <c r="B413" s="68" t="s">
        <v>3261</v>
      </c>
      <c r="C413" s="69" t="s">
        <v>3262</v>
      </c>
      <c r="D413" s="68" t="s">
        <v>87</v>
      </c>
      <c r="E413" s="70" t="s">
        <v>1271</v>
      </c>
      <c r="F413" s="68" t="s">
        <v>2272</v>
      </c>
      <c r="G413" s="68" t="s">
        <v>88</v>
      </c>
      <c r="H413" s="98" t="s">
        <v>211</v>
      </c>
      <c r="I413" s="72" t="s">
        <v>3262</v>
      </c>
      <c r="J413" s="70">
        <v>95190</v>
      </c>
      <c r="K413" s="70">
        <v>95280</v>
      </c>
      <c r="L413" s="69" t="s">
        <v>3377</v>
      </c>
      <c r="M413" s="79" t="s">
        <v>3378</v>
      </c>
      <c r="N413" s="75" t="s">
        <v>80</v>
      </c>
      <c r="O413" s="75" t="s">
        <v>3379</v>
      </c>
      <c r="P413" s="75" t="s">
        <v>976</v>
      </c>
      <c r="Q413" s="76" t="s">
        <v>3380</v>
      </c>
      <c r="R413" s="68" t="s">
        <v>3381</v>
      </c>
      <c r="S413" s="68" t="s">
        <v>73</v>
      </c>
      <c r="T413" s="69" t="s">
        <v>3297</v>
      </c>
      <c r="U413" s="69" t="s">
        <v>3382</v>
      </c>
      <c r="V413" s="68" t="s">
        <v>57</v>
      </c>
    </row>
    <row r="414" spans="1:22" ht="15.5" x14ac:dyDescent="0.35">
      <c r="A414" s="68" t="s">
        <v>3383</v>
      </c>
      <c r="B414" s="68" t="s">
        <v>3261</v>
      </c>
      <c r="C414" s="69" t="s">
        <v>3262</v>
      </c>
      <c r="D414" s="68" t="s">
        <v>121</v>
      </c>
      <c r="E414" s="70" t="s">
        <v>1271</v>
      </c>
      <c r="F414" s="68" t="s">
        <v>2272</v>
      </c>
      <c r="G414" s="68" t="s">
        <v>122</v>
      </c>
      <c r="H414" s="71" t="s">
        <v>3384</v>
      </c>
      <c r="I414" s="72" t="s">
        <v>3262</v>
      </c>
      <c r="J414" s="70">
        <v>95190</v>
      </c>
      <c r="K414" s="70">
        <v>95280</v>
      </c>
      <c r="L414" s="73" t="s">
        <v>3385</v>
      </c>
      <c r="M414" s="74" t="s">
        <v>3386</v>
      </c>
      <c r="N414" s="75" t="s">
        <v>80</v>
      </c>
      <c r="O414" s="75" t="s">
        <v>3387</v>
      </c>
      <c r="P414" s="75" t="s">
        <v>421</v>
      </c>
      <c r="Q414" s="76" t="s">
        <v>3388</v>
      </c>
      <c r="R414" s="68" t="s">
        <v>3389</v>
      </c>
      <c r="S414" s="68" t="s">
        <v>73</v>
      </c>
      <c r="T414" s="69" t="s">
        <v>3274</v>
      </c>
      <c r="U414" s="69" t="s">
        <v>3390</v>
      </c>
      <c r="V414" s="68"/>
    </row>
    <row r="415" spans="1:22" ht="15.5" x14ac:dyDescent="0.35">
      <c r="A415" s="68" t="s">
        <v>3391</v>
      </c>
      <c r="B415" s="68" t="s">
        <v>3261</v>
      </c>
      <c r="C415" s="69" t="s">
        <v>3262</v>
      </c>
      <c r="D415" s="68" t="s">
        <v>121</v>
      </c>
      <c r="E415" s="70" t="s">
        <v>1271</v>
      </c>
      <c r="F415" s="68" t="s">
        <v>2272</v>
      </c>
      <c r="G415" s="68" t="s">
        <v>122</v>
      </c>
      <c r="H415" s="98" t="s">
        <v>3392</v>
      </c>
      <c r="I415" s="72" t="s">
        <v>3262</v>
      </c>
      <c r="J415" s="70">
        <v>95190</v>
      </c>
      <c r="K415" s="70">
        <v>95280</v>
      </c>
      <c r="L415" s="69" t="s">
        <v>3393</v>
      </c>
      <c r="M415" s="79" t="s">
        <v>3394</v>
      </c>
      <c r="N415" s="75" t="s">
        <v>80</v>
      </c>
      <c r="O415" s="75" t="s">
        <v>3395</v>
      </c>
      <c r="P415" s="75" t="s">
        <v>1831</v>
      </c>
      <c r="Q415" s="76" t="s">
        <v>3396</v>
      </c>
      <c r="R415" s="68" t="s">
        <v>3397</v>
      </c>
      <c r="S415" s="68" t="s">
        <v>73</v>
      </c>
      <c r="T415" s="69" t="s">
        <v>3297</v>
      </c>
      <c r="U415" s="69" t="s">
        <v>3398</v>
      </c>
      <c r="V415" s="68"/>
    </row>
    <row r="416" spans="1:22" ht="15.5" x14ac:dyDescent="0.35">
      <c r="A416" s="68" t="s">
        <v>3399</v>
      </c>
      <c r="B416" s="68" t="s">
        <v>3261</v>
      </c>
      <c r="C416" s="69" t="s">
        <v>3262</v>
      </c>
      <c r="D416" s="68" t="s">
        <v>121</v>
      </c>
      <c r="E416" s="70" t="s">
        <v>1271</v>
      </c>
      <c r="F416" s="68" t="s">
        <v>2272</v>
      </c>
      <c r="G416" s="68" t="s">
        <v>122</v>
      </c>
      <c r="H416" s="98" t="s">
        <v>3400</v>
      </c>
      <c r="I416" s="72" t="s">
        <v>3401</v>
      </c>
      <c r="J416" s="70">
        <v>95500</v>
      </c>
      <c r="K416" s="70">
        <v>95612</v>
      </c>
      <c r="L416" s="69" t="s">
        <v>1753</v>
      </c>
      <c r="M416" s="79" t="s">
        <v>3402</v>
      </c>
      <c r="N416" s="75" t="s">
        <v>68</v>
      </c>
      <c r="O416" s="75" t="s">
        <v>3403</v>
      </c>
      <c r="P416" s="75" t="s">
        <v>3404</v>
      </c>
      <c r="Q416" s="76" t="s">
        <v>3405</v>
      </c>
      <c r="R416" s="68" t="s">
        <v>3406</v>
      </c>
      <c r="S416" s="68"/>
      <c r="T416" s="69"/>
      <c r="U416" s="69" t="s">
        <v>3407</v>
      </c>
      <c r="V416" s="68"/>
    </row>
    <row r="417" spans="1:22" ht="15.5" x14ac:dyDescent="0.35">
      <c r="A417" s="68" t="s">
        <v>3408</v>
      </c>
      <c r="B417" s="68" t="s">
        <v>3261</v>
      </c>
      <c r="C417" s="69" t="s">
        <v>3262</v>
      </c>
      <c r="D417" s="68" t="s">
        <v>121</v>
      </c>
      <c r="E417" s="70" t="s">
        <v>1271</v>
      </c>
      <c r="F417" s="68" t="s">
        <v>2272</v>
      </c>
      <c r="G417" s="68" t="s">
        <v>122</v>
      </c>
      <c r="H417" s="98" t="s">
        <v>3409</v>
      </c>
      <c r="I417" s="72" t="s">
        <v>3401</v>
      </c>
      <c r="J417" s="70">
        <v>95500</v>
      </c>
      <c r="K417" s="70">
        <v>95612</v>
      </c>
      <c r="L417" s="69" t="s">
        <v>3410</v>
      </c>
      <c r="M417" s="79" t="s">
        <v>3411</v>
      </c>
      <c r="N417" s="75" t="s">
        <v>114</v>
      </c>
      <c r="O417" s="75" t="s">
        <v>3412</v>
      </c>
      <c r="P417" s="75" t="s">
        <v>182</v>
      </c>
      <c r="Q417" s="76" t="s">
        <v>3413</v>
      </c>
      <c r="R417" s="68" t="s">
        <v>3414</v>
      </c>
      <c r="S417" s="68"/>
      <c r="T417" s="69"/>
      <c r="U417" s="69" t="s">
        <v>3415</v>
      </c>
      <c r="V417" s="68"/>
    </row>
    <row r="418" spans="1:22" ht="15.5" x14ac:dyDescent="0.35">
      <c r="A418" s="68" t="s">
        <v>3416</v>
      </c>
      <c r="B418" s="68" t="s">
        <v>3261</v>
      </c>
      <c r="C418" s="69" t="s">
        <v>3262</v>
      </c>
      <c r="D418" s="68" t="s">
        <v>121</v>
      </c>
      <c r="E418" s="70" t="s">
        <v>1271</v>
      </c>
      <c r="F418" s="68" t="s">
        <v>2272</v>
      </c>
      <c r="G418" s="68" t="s">
        <v>122</v>
      </c>
      <c r="H418" s="98" t="s">
        <v>3417</v>
      </c>
      <c r="I418" s="72" t="s">
        <v>3401</v>
      </c>
      <c r="J418" s="70">
        <v>95500</v>
      </c>
      <c r="K418" s="70">
        <v>95612</v>
      </c>
      <c r="L418" s="69" t="s">
        <v>3418</v>
      </c>
      <c r="M418" s="79" t="s">
        <v>3419</v>
      </c>
      <c r="N418" s="75" t="s">
        <v>80</v>
      </c>
      <c r="O418" s="75" t="s">
        <v>3420</v>
      </c>
      <c r="P418" s="75" t="s">
        <v>959</v>
      </c>
      <c r="Q418" s="76" t="s">
        <v>3421</v>
      </c>
      <c r="R418" s="68" t="s">
        <v>3422</v>
      </c>
      <c r="S418" s="68"/>
      <c r="T418" s="69"/>
      <c r="U418" s="69" t="s">
        <v>3423</v>
      </c>
      <c r="V418" s="68"/>
    </row>
    <row r="419" spans="1:22" ht="15.5" x14ac:dyDescent="0.35">
      <c r="A419" s="68" t="s">
        <v>3424</v>
      </c>
      <c r="B419" s="68" t="s">
        <v>3425</v>
      </c>
      <c r="C419" s="69" t="s">
        <v>3426</v>
      </c>
      <c r="D419" s="68" t="s">
        <v>121</v>
      </c>
      <c r="E419" s="70" t="s">
        <v>723</v>
      </c>
      <c r="F419" s="68" t="s">
        <v>861</v>
      </c>
      <c r="G419" s="68" t="s">
        <v>122</v>
      </c>
      <c r="H419" s="98" t="s">
        <v>3427</v>
      </c>
      <c r="I419" s="72" t="s">
        <v>3428</v>
      </c>
      <c r="J419" s="70">
        <v>95260</v>
      </c>
      <c r="K419" s="70">
        <v>95052</v>
      </c>
      <c r="L419" s="69" t="s">
        <v>3429</v>
      </c>
      <c r="M419" s="79" t="s">
        <v>3430</v>
      </c>
      <c r="N419" s="75" t="s">
        <v>80</v>
      </c>
      <c r="O419" s="75" t="s">
        <v>3431</v>
      </c>
      <c r="P419" s="75" t="s">
        <v>512</v>
      </c>
      <c r="Q419" s="76" t="s">
        <v>3432</v>
      </c>
      <c r="R419" s="68" t="s">
        <v>3433</v>
      </c>
      <c r="S419" s="68"/>
      <c r="T419" s="69"/>
      <c r="U419" s="69" t="s">
        <v>3434</v>
      </c>
      <c r="V419" s="68" t="s">
        <v>57</v>
      </c>
    </row>
    <row r="420" spans="1:22" ht="15.5" x14ac:dyDescent="0.35">
      <c r="A420" s="68" t="s">
        <v>3435</v>
      </c>
      <c r="B420" s="68" t="s">
        <v>3425</v>
      </c>
      <c r="C420" s="69" t="s">
        <v>3426</v>
      </c>
      <c r="D420" s="68" t="s">
        <v>121</v>
      </c>
      <c r="E420" s="70" t="s">
        <v>723</v>
      </c>
      <c r="F420" s="68" t="s">
        <v>861</v>
      </c>
      <c r="G420" s="68" t="s">
        <v>122</v>
      </c>
      <c r="H420" s="98" t="s">
        <v>3436</v>
      </c>
      <c r="I420" s="72" t="s">
        <v>3428</v>
      </c>
      <c r="J420" s="70">
        <v>95260</v>
      </c>
      <c r="K420" s="70">
        <v>95052</v>
      </c>
      <c r="L420" s="69" t="s">
        <v>3437</v>
      </c>
      <c r="M420" s="79" t="s">
        <v>3438</v>
      </c>
      <c r="N420" s="75" t="s">
        <v>80</v>
      </c>
      <c r="O420" s="75" t="s">
        <v>3439</v>
      </c>
      <c r="P420" s="75" t="s">
        <v>670</v>
      </c>
      <c r="Q420" s="76" t="s">
        <v>3440</v>
      </c>
      <c r="R420" s="68" t="s">
        <v>3441</v>
      </c>
      <c r="S420" s="68"/>
      <c r="T420" s="69"/>
      <c r="U420" s="69" t="s">
        <v>3442</v>
      </c>
      <c r="V420" s="68"/>
    </row>
    <row r="421" spans="1:22" ht="15.5" x14ac:dyDescent="0.35">
      <c r="A421" s="68" t="s">
        <v>3443</v>
      </c>
      <c r="B421" s="68" t="s">
        <v>3425</v>
      </c>
      <c r="C421" s="69" t="s">
        <v>3426</v>
      </c>
      <c r="D421" s="68" t="s">
        <v>87</v>
      </c>
      <c r="E421" s="70" t="s">
        <v>723</v>
      </c>
      <c r="F421" s="68" t="s">
        <v>861</v>
      </c>
      <c r="G421" s="68" t="s">
        <v>88</v>
      </c>
      <c r="H421" s="98" t="s">
        <v>3444</v>
      </c>
      <c r="I421" s="72" t="s">
        <v>3428</v>
      </c>
      <c r="J421" s="70">
        <v>95260</v>
      </c>
      <c r="K421" s="70">
        <v>95052</v>
      </c>
      <c r="L421" s="69" t="s">
        <v>3445</v>
      </c>
      <c r="M421" s="79" t="s">
        <v>3446</v>
      </c>
      <c r="N421" s="75" t="s">
        <v>80</v>
      </c>
      <c r="O421" s="75" t="s">
        <v>3447</v>
      </c>
      <c r="P421" s="75" t="s">
        <v>3448</v>
      </c>
      <c r="Q421" s="76" t="s">
        <v>3449</v>
      </c>
      <c r="R421" s="68" t="s">
        <v>3450</v>
      </c>
      <c r="S421" s="68"/>
      <c r="T421" s="69"/>
      <c r="U421" s="69" t="s">
        <v>3451</v>
      </c>
      <c r="V421" s="68"/>
    </row>
    <row r="422" spans="1:22" ht="15.5" x14ac:dyDescent="0.35">
      <c r="A422" s="68" t="s">
        <v>3452</v>
      </c>
      <c r="B422" s="68" t="s">
        <v>3425</v>
      </c>
      <c r="C422" s="69" t="s">
        <v>3426</v>
      </c>
      <c r="D422" s="68" t="s">
        <v>61</v>
      </c>
      <c r="E422" s="70" t="s">
        <v>723</v>
      </c>
      <c r="F422" s="68" t="s">
        <v>861</v>
      </c>
      <c r="G422" s="68" t="s">
        <v>63</v>
      </c>
      <c r="H422" s="98" t="s">
        <v>1449</v>
      </c>
      <c r="I422" s="72" t="s">
        <v>3428</v>
      </c>
      <c r="J422" s="70">
        <v>95260</v>
      </c>
      <c r="K422" s="70">
        <v>95052</v>
      </c>
      <c r="L422" s="69" t="s">
        <v>3453</v>
      </c>
      <c r="M422" s="79" t="s">
        <v>3454</v>
      </c>
      <c r="N422" s="75" t="s">
        <v>80</v>
      </c>
      <c r="O422" s="75" t="s">
        <v>2341</v>
      </c>
      <c r="P422" s="75" t="s">
        <v>1578</v>
      </c>
      <c r="Q422" s="76" t="s">
        <v>3455</v>
      </c>
      <c r="R422" s="68" t="s">
        <v>3456</v>
      </c>
      <c r="S422" s="68"/>
      <c r="T422" s="69"/>
      <c r="U422" s="69" t="s">
        <v>3457</v>
      </c>
      <c r="V422" s="68"/>
    </row>
    <row r="423" spans="1:22" ht="15.5" x14ac:dyDescent="0.35">
      <c r="A423" s="68" t="s">
        <v>3458</v>
      </c>
      <c r="B423" s="68" t="s">
        <v>3425</v>
      </c>
      <c r="C423" s="69" t="s">
        <v>3426</v>
      </c>
      <c r="D423" s="68" t="s">
        <v>121</v>
      </c>
      <c r="E423" s="70" t="s">
        <v>723</v>
      </c>
      <c r="F423" s="68" t="s">
        <v>861</v>
      </c>
      <c r="G423" s="68" t="s">
        <v>122</v>
      </c>
      <c r="H423" s="98" t="s">
        <v>697</v>
      </c>
      <c r="I423" s="72" t="s">
        <v>3428</v>
      </c>
      <c r="J423" s="70">
        <v>95260</v>
      </c>
      <c r="K423" s="70">
        <v>95052</v>
      </c>
      <c r="L423" s="69" t="s">
        <v>3459</v>
      </c>
      <c r="M423" s="79" t="s">
        <v>3460</v>
      </c>
      <c r="N423" s="75" t="s">
        <v>80</v>
      </c>
      <c r="O423" s="75" t="s">
        <v>3461</v>
      </c>
      <c r="P423" s="75" t="s">
        <v>173</v>
      </c>
      <c r="Q423" s="76" t="s">
        <v>3462</v>
      </c>
      <c r="R423" s="68" t="s">
        <v>3463</v>
      </c>
      <c r="S423" s="68"/>
      <c r="T423" s="69"/>
      <c r="U423" s="69" t="s">
        <v>3464</v>
      </c>
      <c r="V423" s="68"/>
    </row>
    <row r="424" spans="1:22" ht="15.5" x14ac:dyDescent="0.35">
      <c r="A424" s="68" t="s">
        <v>3465</v>
      </c>
      <c r="B424" s="68" t="s">
        <v>3425</v>
      </c>
      <c r="C424" s="69" t="s">
        <v>3426</v>
      </c>
      <c r="D424" s="68" t="s">
        <v>87</v>
      </c>
      <c r="E424" s="70" t="s">
        <v>723</v>
      </c>
      <c r="F424" s="68" t="s">
        <v>861</v>
      </c>
      <c r="G424" s="68" t="s">
        <v>88</v>
      </c>
      <c r="H424" s="98" t="s">
        <v>3466</v>
      </c>
      <c r="I424" s="72" t="s">
        <v>3467</v>
      </c>
      <c r="J424" s="70">
        <v>95340</v>
      </c>
      <c r="K424" s="70">
        <v>95058</v>
      </c>
      <c r="L424" s="69" t="s">
        <v>3468</v>
      </c>
      <c r="M424" s="79" t="s">
        <v>3469</v>
      </c>
      <c r="N424" s="75" t="s">
        <v>80</v>
      </c>
      <c r="O424" s="75" t="s">
        <v>3470</v>
      </c>
      <c r="P424" s="75" t="s">
        <v>3471</v>
      </c>
      <c r="Q424" s="76" t="s">
        <v>3472</v>
      </c>
      <c r="R424" s="68" t="s">
        <v>3473</v>
      </c>
      <c r="S424" s="68"/>
      <c r="T424" s="69"/>
      <c r="U424" s="69" t="s">
        <v>3474</v>
      </c>
      <c r="V424" s="68"/>
    </row>
    <row r="425" spans="1:22" ht="15.5" x14ac:dyDescent="0.35">
      <c r="A425" s="68" t="s">
        <v>3475</v>
      </c>
      <c r="B425" s="68" t="s">
        <v>3425</v>
      </c>
      <c r="C425" s="69" t="s">
        <v>3426</v>
      </c>
      <c r="D425" s="68" t="s">
        <v>61</v>
      </c>
      <c r="E425" s="70" t="s">
        <v>723</v>
      </c>
      <c r="F425" s="68" t="s">
        <v>861</v>
      </c>
      <c r="G425" s="68" t="s">
        <v>63</v>
      </c>
      <c r="H425" s="98" t="s">
        <v>3476</v>
      </c>
      <c r="I425" s="72" t="s">
        <v>3467</v>
      </c>
      <c r="J425" s="70">
        <v>95340</v>
      </c>
      <c r="K425" s="70">
        <v>95058</v>
      </c>
      <c r="L425" s="69" t="s">
        <v>3477</v>
      </c>
      <c r="M425" s="79" t="s">
        <v>3478</v>
      </c>
      <c r="N425" s="75" t="s">
        <v>80</v>
      </c>
      <c r="O425" s="75" t="s">
        <v>3479</v>
      </c>
      <c r="P425" s="75" t="s">
        <v>3480</v>
      </c>
      <c r="Q425" s="76" t="s">
        <v>3481</v>
      </c>
      <c r="R425" s="68" t="s">
        <v>3482</v>
      </c>
      <c r="S425" s="68"/>
      <c r="T425" s="69"/>
      <c r="U425" s="69" t="s">
        <v>3483</v>
      </c>
      <c r="V425" s="68"/>
    </row>
    <row r="426" spans="1:22" s="82" customFormat="1" ht="15.5" x14ac:dyDescent="0.35">
      <c r="A426" s="68" t="s">
        <v>3484</v>
      </c>
      <c r="B426" s="68" t="s">
        <v>3425</v>
      </c>
      <c r="C426" s="69" t="s">
        <v>3426</v>
      </c>
      <c r="D426" s="68" t="s">
        <v>121</v>
      </c>
      <c r="E426" s="70" t="s">
        <v>723</v>
      </c>
      <c r="F426" s="68" t="s">
        <v>861</v>
      </c>
      <c r="G426" s="68" t="s">
        <v>122</v>
      </c>
      <c r="H426" s="71" t="s">
        <v>3485</v>
      </c>
      <c r="I426" s="72" t="s">
        <v>3486</v>
      </c>
      <c r="J426" s="70">
        <v>95280</v>
      </c>
      <c r="K426" s="70">
        <v>95116</v>
      </c>
      <c r="L426" s="73" t="s">
        <v>3487</v>
      </c>
      <c r="M426" s="108"/>
      <c r="N426" s="75" t="s">
        <v>80</v>
      </c>
      <c r="O426" s="75" t="s">
        <v>3488</v>
      </c>
      <c r="P426" s="75" t="s">
        <v>206</v>
      </c>
      <c r="Q426" s="76" t="s">
        <v>3489</v>
      </c>
      <c r="R426" s="81" t="s">
        <v>3490</v>
      </c>
      <c r="S426" s="68"/>
      <c r="T426" s="69"/>
      <c r="U426" s="69" t="s">
        <v>3491</v>
      </c>
      <c r="V426" s="68"/>
    </row>
    <row r="427" spans="1:22" ht="15.5" x14ac:dyDescent="0.35">
      <c r="A427" s="68" t="s">
        <v>3492</v>
      </c>
      <c r="B427" s="68" t="s">
        <v>3425</v>
      </c>
      <c r="C427" s="69" t="s">
        <v>3426</v>
      </c>
      <c r="D427" s="68" t="s">
        <v>61</v>
      </c>
      <c r="E427" s="70" t="s">
        <v>723</v>
      </c>
      <c r="F427" s="68" t="s">
        <v>861</v>
      </c>
      <c r="G427" s="68" t="s">
        <v>63</v>
      </c>
      <c r="H427" s="98" t="s">
        <v>3493</v>
      </c>
      <c r="I427" s="72" t="s">
        <v>3486</v>
      </c>
      <c r="J427" s="70">
        <v>95820</v>
      </c>
      <c r="K427" s="70">
        <v>95116</v>
      </c>
      <c r="L427" s="69" t="s">
        <v>3494</v>
      </c>
      <c r="M427" s="79" t="s">
        <v>3495</v>
      </c>
      <c r="N427" s="75" t="s">
        <v>80</v>
      </c>
      <c r="O427" s="75" t="s">
        <v>3496</v>
      </c>
      <c r="P427" s="75" t="s">
        <v>3497</v>
      </c>
      <c r="Q427" s="76" t="s">
        <v>3498</v>
      </c>
      <c r="R427" s="68" t="s">
        <v>3499</v>
      </c>
      <c r="S427" s="68"/>
      <c r="T427" s="69"/>
      <c r="U427" s="69" t="s">
        <v>3500</v>
      </c>
      <c r="V427" s="68"/>
    </row>
    <row r="428" spans="1:22" ht="15.5" x14ac:dyDescent="0.35">
      <c r="A428" s="68" t="s">
        <v>3501</v>
      </c>
      <c r="B428" s="68" t="s">
        <v>3425</v>
      </c>
      <c r="C428" s="69" t="s">
        <v>3426</v>
      </c>
      <c r="D428" s="68" t="s">
        <v>121</v>
      </c>
      <c r="E428" s="70" t="s">
        <v>723</v>
      </c>
      <c r="F428" s="68" t="s">
        <v>861</v>
      </c>
      <c r="G428" s="68" t="s">
        <v>122</v>
      </c>
      <c r="H428" s="98" t="s">
        <v>3502</v>
      </c>
      <c r="I428" s="72" t="s">
        <v>3486</v>
      </c>
      <c r="J428" s="70">
        <v>95820</v>
      </c>
      <c r="K428" s="70">
        <v>95116</v>
      </c>
      <c r="L428" s="69" t="s">
        <v>3503</v>
      </c>
      <c r="M428" s="79" t="s">
        <v>3504</v>
      </c>
      <c r="N428" s="75" t="s">
        <v>80</v>
      </c>
      <c r="O428" s="75" t="s">
        <v>3505</v>
      </c>
      <c r="P428" s="75" t="s">
        <v>222</v>
      </c>
      <c r="Q428" s="76" t="s">
        <v>3506</v>
      </c>
      <c r="R428" s="68" t="s">
        <v>3507</v>
      </c>
      <c r="S428" s="68"/>
      <c r="T428" s="69"/>
      <c r="U428" s="69" t="s">
        <v>3508</v>
      </c>
      <c r="V428" s="68"/>
    </row>
    <row r="429" spans="1:22" ht="15.5" x14ac:dyDescent="0.35">
      <c r="A429" s="68" t="s">
        <v>3509</v>
      </c>
      <c r="B429" s="68" t="s">
        <v>3425</v>
      </c>
      <c r="C429" s="69" t="s">
        <v>3426</v>
      </c>
      <c r="D429" s="68" t="s">
        <v>87</v>
      </c>
      <c r="E429" s="70" t="s">
        <v>723</v>
      </c>
      <c r="F429" s="68" t="s">
        <v>861</v>
      </c>
      <c r="G429" s="68" t="s">
        <v>88</v>
      </c>
      <c r="H429" s="98" t="s">
        <v>3510</v>
      </c>
      <c r="I429" s="72" t="s">
        <v>3486</v>
      </c>
      <c r="J429" s="70">
        <v>95820</v>
      </c>
      <c r="K429" s="70">
        <v>95116</v>
      </c>
      <c r="L429" s="69" t="s">
        <v>1689</v>
      </c>
      <c r="M429" s="79" t="s">
        <v>3511</v>
      </c>
      <c r="N429" s="75" t="s">
        <v>80</v>
      </c>
      <c r="O429" s="75" t="s">
        <v>3512</v>
      </c>
      <c r="P429" s="75" t="s">
        <v>275</v>
      </c>
      <c r="Q429" s="76" t="s">
        <v>3513</v>
      </c>
      <c r="R429" s="68" t="s">
        <v>3514</v>
      </c>
      <c r="S429" s="68"/>
      <c r="T429" s="69"/>
      <c r="U429" s="69" t="s">
        <v>3515</v>
      </c>
      <c r="V429" s="68"/>
    </row>
    <row r="430" spans="1:22" ht="15.5" x14ac:dyDescent="0.35">
      <c r="A430" s="70" t="s">
        <v>3516</v>
      </c>
      <c r="B430" s="68" t="s">
        <v>3425</v>
      </c>
      <c r="C430" s="69" t="s">
        <v>3426</v>
      </c>
      <c r="D430" s="68" t="s">
        <v>121</v>
      </c>
      <c r="E430" s="70" t="s">
        <v>723</v>
      </c>
      <c r="F430" s="68" t="s">
        <v>861</v>
      </c>
      <c r="G430" s="68" t="s">
        <v>122</v>
      </c>
      <c r="H430" s="98" t="s">
        <v>3517</v>
      </c>
      <c r="I430" s="72" t="s">
        <v>3518</v>
      </c>
      <c r="J430" s="70">
        <v>95660</v>
      </c>
      <c r="K430" s="70">
        <v>95134</v>
      </c>
      <c r="L430" s="69" t="s">
        <v>3519</v>
      </c>
      <c r="M430" s="79" t="s">
        <v>3520</v>
      </c>
      <c r="N430" s="75" t="s">
        <v>114</v>
      </c>
      <c r="O430" s="75" t="s">
        <v>3521</v>
      </c>
      <c r="P430" s="75" t="s">
        <v>265</v>
      </c>
      <c r="Q430" s="76" t="s">
        <v>3522</v>
      </c>
      <c r="R430" s="68" t="s">
        <v>3523</v>
      </c>
      <c r="S430" s="68"/>
      <c r="T430" s="69"/>
      <c r="U430" s="69" t="s">
        <v>3524</v>
      </c>
      <c r="V430" s="68"/>
    </row>
    <row r="431" spans="1:22" ht="15.5" x14ac:dyDescent="0.35">
      <c r="A431" s="68" t="s">
        <v>3525</v>
      </c>
      <c r="B431" s="68" t="s">
        <v>3425</v>
      </c>
      <c r="C431" s="69" t="s">
        <v>3426</v>
      </c>
      <c r="D431" s="68" t="s">
        <v>87</v>
      </c>
      <c r="E431" s="70" t="s">
        <v>723</v>
      </c>
      <c r="F431" s="68" t="s">
        <v>861</v>
      </c>
      <c r="G431" s="68" t="s">
        <v>88</v>
      </c>
      <c r="H431" s="98" t="s">
        <v>3400</v>
      </c>
      <c r="I431" s="72" t="s">
        <v>3518</v>
      </c>
      <c r="J431" s="70">
        <v>95660</v>
      </c>
      <c r="K431" s="70">
        <v>95134</v>
      </c>
      <c r="L431" s="69" t="s">
        <v>3526</v>
      </c>
      <c r="M431" s="79" t="s">
        <v>3527</v>
      </c>
      <c r="N431" s="75" t="s">
        <v>114</v>
      </c>
      <c r="O431" s="75" t="s">
        <v>3528</v>
      </c>
      <c r="P431" s="75" t="s">
        <v>156</v>
      </c>
      <c r="Q431" s="76" t="s">
        <v>3529</v>
      </c>
      <c r="R431" s="68" t="s">
        <v>3530</v>
      </c>
      <c r="S431" s="68"/>
      <c r="T431" s="69"/>
      <c r="U431" s="69" t="s">
        <v>3531</v>
      </c>
      <c r="V431" s="68"/>
    </row>
    <row r="432" spans="1:22" ht="15.5" x14ac:dyDescent="0.35">
      <c r="A432" s="68" t="s">
        <v>3532</v>
      </c>
      <c r="B432" s="68" t="s">
        <v>3425</v>
      </c>
      <c r="C432" s="69" t="s">
        <v>3426</v>
      </c>
      <c r="D432" s="68" t="s">
        <v>61</v>
      </c>
      <c r="E432" s="70" t="s">
        <v>723</v>
      </c>
      <c r="F432" s="68" t="s">
        <v>861</v>
      </c>
      <c r="G432" s="68" t="s">
        <v>63</v>
      </c>
      <c r="H432" s="71" t="s">
        <v>3400</v>
      </c>
      <c r="I432" s="72" t="s">
        <v>3518</v>
      </c>
      <c r="J432" s="70">
        <v>95660</v>
      </c>
      <c r="K432" s="70">
        <v>95134</v>
      </c>
      <c r="L432" s="73" t="s">
        <v>3533</v>
      </c>
      <c r="M432" s="74" t="s">
        <v>3534</v>
      </c>
      <c r="N432" s="75" t="s">
        <v>80</v>
      </c>
      <c r="O432" s="75" t="s">
        <v>3535</v>
      </c>
      <c r="P432" s="75" t="s">
        <v>787</v>
      </c>
      <c r="Q432" s="76" t="s">
        <v>3536</v>
      </c>
      <c r="R432" s="68" t="s">
        <v>3537</v>
      </c>
      <c r="S432" s="68"/>
      <c r="T432" s="69"/>
      <c r="U432" s="69" t="s">
        <v>3538</v>
      </c>
      <c r="V432" s="68"/>
    </row>
    <row r="433" spans="1:22" ht="15.5" x14ac:dyDescent="0.35">
      <c r="A433" s="68" t="s">
        <v>3539</v>
      </c>
      <c r="B433" s="68" t="s">
        <v>3425</v>
      </c>
      <c r="C433" s="69" t="s">
        <v>3426</v>
      </c>
      <c r="D433" s="68" t="s">
        <v>87</v>
      </c>
      <c r="E433" s="70" t="s">
        <v>723</v>
      </c>
      <c r="F433" s="68" t="s">
        <v>861</v>
      </c>
      <c r="G433" s="68" t="s">
        <v>88</v>
      </c>
      <c r="H433" s="98" t="s">
        <v>3540</v>
      </c>
      <c r="I433" s="72" t="s">
        <v>3518</v>
      </c>
      <c r="J433" s="70">
        <v>95660</v>
      </c>
      <c r="K433" s="70">
        <v>95134</v>
      </c>
      <c r="L433" s="69" t="s">
        <v>3541</v>
      </c>
      <c r="M433" s="79" t="s">
        <v>3542</v>
      </c>
      <c r="N433" s="75" t="s">
        <v>80</v>
      </c>
      <c r="O433" s="75" t="s">
        <v>3543</v>
      </c>
      <c r="P433" s="75" t="s">
        <v>959</v>
      </c>
      <c r="Q433" s="76" t="s">
        <v>3544</v>
      </c>
      <c r="R433" s="68" t="s">
        <v>3545</v>
      </c>
      <c r="S433" s="68"/>
      <c r="T433" s="69"/>
      <c r="U433" s="69" t="s">
        <v>3546</v>
      </c>
      <c r="V433" s="68"/>
    </row>
    <row r="434" spans="1:22" ht="15.5" x14ac:dyDescent="0.35">
      <c r="A434" s="68" t="s">
        <v>3547</v>
      </c>
      <c r="B434" s="68" t="s">
        <v>3425</v>
      </c>
      <c r="C434" s="69" t="s">
        <v>3426</v>
      </c>
      <c r="D434" s="68" t="s">
        <v>61</v>
      </c>
      <c r="E434" s="70" t="s">
        <v>723</v>
      </c>
      <c r="F434" s="68" t="s">
        <v>861</v>
      </c>
      <c r="G434" s="68" t="s">
        <v>63</v>
      </c>
      <c r="H434" s="98" t="s">
        <v>3540</v>
      </c>
      <c r="I434" s="72" t="s">
        <v>3518</v>
      </c>
      <c r="J434" s="70">
        <v>95660</v>
      </c>
      <c r="K434" s="70">
        <v>95134</v>
      </c>
      <c r="L434" s="69" t="s">
        <v>3548</v>
      </c>
      <c r="M434" s="79" t="s">
        <v>3549</v>
      </c>
      <c r="N434" s="75" t="s">
        <v>80</v>
      </c>
      <c r="O434" s="75" t="s">
        <v>3550</v>
      </c>
      <c r="P434" s="75" t="s">
        <v>3551</v>
      </c>
      <c r="Q434" s="76" t="s">
        <v>3552</v>
      </c>
      <c r="R434" s="68" t="s">
        <v>3553</v>
      </c>
      <c r="S434" s="68"/>
      <c r="T434" s="69"/>
      <c r="U434" s="69" t="s">
        <v>3554</v>
      </c>
      <c r="V434" s="68"/>
    </row>
    <row r="435" spans="1:22" ht="15.5" x14ac:dyDescent="0.35">
      <c r="A435" s="68" t="s">
        <v>3555</v>
      </c>
      <c r="B435" s="68" t="s">
        <v>3425</v>
      </c>
      <c r="C435" s="69" t="s">
        <v>3426</v>
      </c>
      <c r="D435" s="68" t="s">
        <v>87</v>
      </c>
      <c r="E435" s="70" t="s">
        <v>723</v>
      </c>
      <c r="F435" s="68" t="s">
        <v>861</v>
      </c>
      <c r="G435" s="68" t="s">
        <v>88</v>
      </c>
      <c r="H435" s="98" t="s">
        <v>1423</v>
      </c>
      <c r="I435" s="72" t="s">
        <v>3556</v>
      </c>
      <c r="J435" s="70">
        <v>95290</v>
      </c>
      <c r="K435" s="70">
        <v>95313</v>
      </c>
      <c r="L435" s="69" t="s">
        <v>3557</v>
      </c>
      <c r="M435" s="79" t="s">
        <v>3558</v>
      </c>
      <c r="N435" s="75" t="s">
        <v>80</v>
      </c>
      <c r="O435" s="75" t="s">
        <v>3559</v>
      </c>
      <c r="P435" s="75" t="s">
        <v>976</v>
      </c>
      <c r="Q435" s="76" t="s">
        <v>3560</v>
      </c>
      <c r="R435" s="68" t="s">
        <v>3561</v>
      </c>
      <c r="S435" s="68"/>
      <c r="T435" s="69"/>
      <c r="U435" s="69" t="s">
        <v>3562</v>
      </c>
      <c r="V435" s="68" t="s">
        <v>57</v>
      </c>
    </row>
    <row r="436" spans="1:22" ht="15.5" x14ac:dyDescent="0.35">
      <c r="A436" s="68" t="s">
        <v>3563</v>
      </c>
      <c r="B436" s="68" t="s">
        <v>3425</v>
      </c>
      <c r="C436" s="69" t="s">
        <v>3426</v>
      </c>
      <c r="D436" s="68" t="s">
        <v>61</v>
      </c>
      <c r="E436" s="70" t="s">
        <v>723</v>
      </c>
      <c r="F436" s="68" t="s">
        <v>861</v>
      </c>
      <c r="G436" s="68" t="s">
        <v>63</v>
      </c>
      <c r="H436" s="98" t="s">
        <v>3564</v>
      </c>
      <c r="I436" s="72" t="s">
        <v>3556</v>
      </c>
      <c r="J436" s="70">
        <v>95290</v>
      </c>
      <c r="K436" s="70">
        <v>95313</v>
      </c>
      <c r="L436" s="69" t="s">
        <v>3565</v>
      </c>
      <c r="M436" s="79" t="s">
        <v>3566</v>
      </c>
      <c r="N436" s="75" t="s">
        <v>80</v>
      </c>
      <c r="O436" s="75" t="s">
        <v>3567</v>
      </c>
      <c r="P436" s="75" t="s">
        <v>206</v>
      </c>
      <c r="Q436" s="76" t="s">
        <v>3568</v>
      </c>
      <c r="R436" s="68" t="s">
        <v>3569</v>
      </c>
      <c r="S436" s="68"/>
      <c r="T436" s="69"/>
      <c r="U436" s="69" t="s">
        <v>3570</v>
      </c>
      <c r="V436" s="68"/>
    </row>
    <row r="437" spans="1:22" ht="15.5" x14ac:dyDescent="0.35">
      <c r="A437" s="68" t="s">
        <v>3571</v>
      </c>
      <c r="B437" s="68" t="s">
        <v>3425</v>
      </c>
      <c r="C437" s="69" t="s">
        <v>3426</v>
      </c>
      <c r="D437" s="68" t="s">
        <v>61</v>
      </c>
      <c r="E437" s="70" t="s">
        <v>723</v>
      </c>
      <c r="F437" s="68" t="s">
        <v>861</v>
      </c>
      <c r="G437" s="68" t="s">
        <v>63</v>
      </c>
      <c r="H437" s="98" t="s">
        <v>3572</v>
      </c>
      <c r="I437" s="72" t="s">
        <v>3556</v>
      </c>
      <c r="J437" s="70">
        <v>95290</v>
      </c>
      <c r="K437" s="70">
        <v>95313</v>
      </c>
      <c r="L437" s="69" t="s">
        <v>3573</v>
      </c>
      <c r="M437" s="79" t="s">
        <v>3574</v>
      </c>
      <c r="N437" s="75" t="s">
        <v>80</v>
      </c>
      <c r="O437" s="75" t="s">
        <v>3575</v>
      </c>
      <c r="P437" s="75" t="s">
        <v>598</v>
      </c>
      <c r="Q437" s="76" t="s">
        <v>3576</v>
      </c>
      <c r="R437" s="68" t="s">
        <v>3577</v>
      </c>
      <c r="S437" s="68"/>
      <c r="T437" s="69"/>
      <c r="U437" s="69" t="s">
        <v>3578</v>
      </c>
      <c r="V437" s="68"/>
    </row>
    <row r="438" spans="1:22" ht="15.5" x14ac:dyDescent="0.35">
      <c r="A438" s="68" t="s">
        <v>3579</v>
      </c>
      <c r="B438" s="68" t="s">
        <v>3425</v>
      </c>
      <c r="C438" s="69" t="s">
        <v>3426</v>
      </c>
      <c r="D438" s="68" t="s">
        <v>87</v>
      </c>
      <c r="E438" s="70" t="s">
        <v>723</v>
      </c>
      <c r="F438" s="68" t="s">
        <v>861</v>
      </c>
      <c r="G438" s="68" t="s">
        <v>88</v>
      </c>
      <c r="H438" s="98" t="s">
        <v>3580</v>
      </c>
      <c r="I438" s="72" t="s">
        <v>3556</v>
      </c>
      <c r="J438" s="70">
        <v>95290</v>
      </c>
      <c r="K438" s="70">
        <v>95313</v>
      </c>
      <c r="L438" s="69" t="s">
        <v>3581</v>
      </c>
      <c r="M438" s="79" t="s">
        <v>3582</v>
      </c>
      <c r="N438" s="75" t="s">
        <v>80</v>
      </c>
      <c r="O438" s="75" t="s">
        <v>3583</v>
      </c>
      <c r="P438" s="75" t="s">
        <v>98</v>
      </c>
      <c r="Q438" s="76" t="s">
        <v>3584</v>
      </c>
      <c r="R438" s="68" t="s">
        <v>3585</v>
      </c>
      <c r="S438" s="68"/>
      <c r="T438" s="69"/>
      <c r="U438" s="69" t="s">
        <v>3586</v>
      </c>
      <c r="V438" s="68"/>
    </row>
    <row r="439" spans="1:22" ht="15.5" x14ac:dyDescent="0.35">
      <c r="A439" s="68" t="s">
        <v>3587</v>
      </c>
      <c r="B439" s="68" t="s">
        <v>3425</v>
      </c>
      <c r="C439" s="69" t="s">
        <v>3426</v>
      </c>
      <c r="D439" s="68" t="s">
        <v>61</v>
      </c>
      <c r="E439" s="70" t="s">
        <v>723</v>
      </c>
      <c r="F439" s="68" t="s">
        <v>861</v>
      </c>
      <c r="G439" s="68" t="s">
        <v>63</v>
      </c>
      <c r="H439" s="98" t="s">
        <v>1775</v>
      </c>
      <c r="I439" s="72" t="s">
        <v>3556</v>
      </c>
      <c r="J439" s="70">
        <v>95290</v>
      </c>
      <c r="K439" s="70">
        <v>95313</v>
      </c>
      <c r="L439" s="69" t="s">
        <v>3588</v>
      </c>
      <c r="M439" s="79" t="s">
        <v>3589</v>
      </c>
      <c r="N439" s="75" t="s">
        <v>80</v>
      </c>
      <c r="O439" s="75" t="s">
        <v>3590</v>
      </c>
      <c r="P439" s="75" t="s">
        <v>959</v>
      </c>
      <c r="Q439" s="76" t="s">
        <v>3591</v>
      </c>
      <c r="R439" s="68" t="s">
        <v>3592</v>
      </c>
      <c r="S439" s="68"/>
      <c r="T439" s="69"/>
      <c r="U439" s="69" t="s">
        <v>3593</v>
      </c>
      <c r="V439" s="68"/>
    </row>
    <row r="440" spans="1:22" ht="15.5" x14ac:dyDescent="0.35">
      <c r="A440" s="68" t="s">
        <v>3594</v>
      </c>
      <c r="B440" s="68" t="s">
        <v>3425</v>
      </c>
      <c r="C440" s="69" t="s">
        <v>3426</v>
      </c>
      <c r="D440" s="68" t="s">
        <v>87</v>
      </c>
      <c r="E440" s="70" t="s">
        <v>723</v>
      </c>
      <c r="F440" s="68" t="s">
        <v>861</v>
      </c>
      <c r="G440" s="68" t="s">
        <v>88</v>
      </c>
      <c r="H440" s="98" t="s">
        <v>3595</v>
      </c>
      <c r="I440" s="72" t="s">
        <v>3556</v>
      </c>
      <c r="J440" s="70">
        <v>95290</v>
      </c>
      <c r="K440" s="70">
        <v>95313</v>
      </c>
      <c r="L440" s="69" t="s">
        <v>3596</v>
      </c>
      <c r="M440" s="79" t="s">
        <v>3597</v>
      </c>
      <c r="N440" s="75" t="s">
        <v>80</v>
      </c>
      <c r="O440" s="75" t="s">
        <v>3598</v>
      </c>
      <c r="P440" s="75" t="s">
        <v>1105</v>
      </c>
      <c r="Q440" s="76" t="s">
        <v>3599</v>
      </c>
      <c r="R440" s="68" t="s">
        <v>3600</v>
      </c>
      <c r="S440" s="68"/>
      <c r="T440" s="69"/>
      <c r="U440" s="69" t="s">
        <v>3601</v>
      </c>
      <c r="V440" s="68"/>
    </row>
    <row r="441" spans="1:22" ht="15.5" x14ac:dyDescent="0.35">
      <c r="A441" s="68" t="s">
        <v>3602</v>
      </c>
      <c r="B441" s="68" t="s">
        <v>3425</v>
      </c>
      <c r="C441" s="69" t="s">
        <v>3426</v>
      </c>
      <c r="D441" s="68" t="s">
        <v>121</v>
      </c>
      <c r="E441" s="70" t="s">
        <v>723</v>
      </c>
      <c r="F441" s="68" t="s">
        <v>861</v>
      </c>
      <c r="G441" s="68" t="s">
        <v>122</v>
      </c>
      <c r="H441" s="98" t="s">
        <v>143</v>
      </c>
      <c r="I441" s="72" t="s">
        <v>3603</v>
      </c>
      <c r="J441" s="70">
        <v>95260</v>
      </c>
      <c r="K441" s="70">
        <v>95436</v>
      </c>
      <c r="L441" s="69" t="s">
        <v>3604</v>
      </c>
      <c r="M441" s="79" t="s">
        <v>3605</v>
      </c>
      <c r="N441" s="75" t="s">
        <v>80</v>
      </c>
      <c r="O441" s="75" t="s">
        <v>3606</v>
      </c>
      <c r="P441" s="75" t="s">
        <v>3607</v>
      </c>
      <c r="Q441" s="76" t="s">
        <v>3608</v>
      </c>
      <c r="R441" s="68" t="s">
        <v>3609</v>
      </c>
      <c r="S441" s="68"/>
      <c r="T441" s="69"/>
      <c r="U441" s="69" t="s">
        <v>3610</v>
      </c>
      <c r="V441" s="68"/>
    </row>
    <row r="442" spans="1:22" ht="15.5" x14ac:dyDescent="0.35">
      <c r="A442" s="68" t="s">
        <v>3611</v>
      </c>
      <c r="B442" s="68" t="s">
        <v>3425</v>
      </c>
      <c r="C442" s="69" t="s">
        <v>3426</v>
      </c>
      <c r="D442" s="68" t="s">
        <v>121</v>
      </c>
      <c r="E442" s="70" t="s">
        <v>723</v>
      </c>
      <c r="F442" s="68" t="s">
        <v>861</v>
      </c>
      <c r="G442" s="68" t="s">
        <v>122</v>
      </c>
      <c r="H442" s="98" t="s">
        <v>3612</v>
      </c>
      <c r="I442" s="72" t="s">
        <v>3613</v>
      </c>
      <c r="J442" s="70">
        <v>95590</v>
      </c>
      <c r="K442" s="70">
        <v>95445</v>
      </c>
      <c r="L442" s="69" t="s">
        <v>3614</v>
      </c>
      <c r="M442" s="79" t="s">
        <v>3615</v>
      </c>
      <c r="N442" s="75" t="s">
        <v>80</v>
      </c>
      <c r="O442" s="75" t="s">
        <v>3616</v>
      </c>
      <c r="P442" s="75" t="s">
        <v>891</v>
      </c>
      <c r="Q442" s="76" t="s">
        <v>3617</v>
      </c>
      <c r="R442" s="68" t="s">
        <v>3618</v>
      </c>
      <c r="S442" s="68"/>
      <c r="T442" s="69"/>
      <c r="U442" s="69" t="s">
        <v>3619</v>
      </c>
      <c r="V442" s="68"/>
    </row>
    <row r="443" spans="1:22" ht="15.5" x14ac:dyDescent="0.35">
      <c r="A443" s="68" t="s">
        <v>3620</v>
      </c>
      <c r="B443" s="68" t="s">
        <v>3425</v>
      </c>
      <c r="C443" s="69" t="s">
        <v>3426</v>
      </c>
      <c r="D443" s="68" t="s">
        <v>121</v>
      </c>
      <c r="E443" s="70" t="s">
        <v>723</v>
      </c>
      <c r="F443" s="68" t="s">
        <v>861</v>
      </c>
      <c r="G443" s="68" t="s">
        <v>122</v>
      </c>
      <c r="H443" s="98" t="s">
        <v>3621</v>
      </c>
      <c r="I443" s="72" t="s">
        <v>3622</v>
      </c>
      <c r="J443" s="70">
        <v>95590</v>
      </c>
      <c r="K443" s="70">
        <v>95452</v>
      </c>
      <c r="L443" s="69" t="s">
        <v>3623</v>
      </c>
      <c r="M443" s="79" t="s">
        <v>3624</v>
      </c>
      <c r="N443" s="75" t="s">
        <v>114</v>
      </c>
      <c r="O443" s="75" t="s">
        <v>3286</v>
      </c>
      <c r="P443" s="75" t="s">
        <v>3625</v>
      </c>
      <c r="Q443" s="76" t="s">
        <v>3626</v>
      </c>
      <c r="R443" s="68" t="s">
        <v>3627</v>
      </c>
      <c r="S443" s="68"/>
      <c r="T443" s="69"/>
      <c r="U443" s="69" t="s">
        <v>3628</v>
      </c>
      <c r="V443" s="68"/>
    </row>
    <row r="444" spans="1:22" ht="15.5" x14ac:dyDescent="0.35">
      <c r="A444" s="68" t="s">
        <v>3629</v>
      </c>
      <c r="B444" s="68" t="s">
        <v>3425</v>
      </c>
      <c r="C444" s="69" t="s">
        <v>3426</v>
      </c>
      <c r="D444" s="68" t="s">
        <v>121</v>
      </c>
      <c r="E444" s="70" t="s">
        <v>723</v>
      </c>
      <c r="F444" s="68" t="s">
        <v>861</v>
      </c>
      <c r="G444" s="68" t="s">
        <v>122</v>
      </c>
      <c r="H444" s="88" t="s">
        <v>3630</v>
      </c>
      <c r="I444" s="72" t="s">
        <v>3631</v>
      </c>
      <c r="J444" s="70">
        <v>95620</v>
      </c>
      <c r="K444" s="70">
        <v>95480</v>
      </c>
      <c r="L444" s="69" t="s">
        <v>3632</v>
      </c>
      <c r="M444" s="79" t="s">
        <v>3633</v>
      </c>
      <c r="N444" s="75" t="s">
        <v>80</v>
      </c>
      <c r="O444" s="75" t="s">
        <v>3634</v>
      </c>
      <c r="P444" s="75" t="s">
        <v>1058</v>
      </c>
      <c r="Q444" s="76" t="s">
        <v>3635</v>
      </c>
      <c r="R444" s="68" t="s">
        <v>3636</v>
      </c>
      <c r="S444" s="68"/>
      <c r="T444" s="69"/>
      <c r="U444" s="69" t="s">
        <v>3637</v>
      </c>
      <c r="V444" s="68"/>
    </row>
    <row r="445" spans="1:22" ht="15.5" x14ac:dyDescent="0.35">
      <c r="A445" s="68" t="s">
        <v>3638</v>
      </c>
      <c r="B445" s="68" t="s">
        <v>3425</v>
      </c>
      <c r="C445" s="69" t="s">
        <v>3426</v>
      </c>
      <c r="D445" s="68" t="s">
        <v>87</v>
      </c>
      <c r="E445" s="70" t="s">
        <v>723</v>
      </c>
      <c r="F445" s="68" t="s">
        <v>861</v>
      </c>
      <c r="G445" s="68" t="s">
        <v>88</v>
      </c>
      <c r="H445" s="88" t="s">
        <v>3639</v>
      </c>
      <c r="I445" s="72" t="s">
        <v>3631</v>
      </c>
      <c r="J445" s="70">
        <v>95620</v>
      </c>
      <c r="K445" s="70">
        <v>95480</v>
      </c>
      <c r="L445" s="69" t="s">
        <v>3640</v>
      </c>
      <c r="M445" s="79" t="s">
        <v>3641</v>
      </c>
      <c r="N445" s="75" t="s">
        <v>80</v>
      </c>
      <c r="O445" s="75" t="s">
        <v>3642</v>
      </c>
      <c r="P445" s="75" t="s">
        <v>3643</v>
      </c>
      <c r="Q445" s="76" t="s">
        <v>3644</v>
      </c>
      <c r="R445" s="68" t="s">
        <v>3645</v>
      </c>
      <c r="S445" s="68"/>
      <c r="T445" s="69"/>
      <c r="U445" s="69" t="s">
        <v>3646</v>
      </c>
      <c r="V445" s="68"/>
    </row>
    <row r="446" spans="1:22" ht="15.5" x14ac:dyDescent="0.35">
      <c r="A446" s="68" t="s">
        <v>3647</v>
      </c>
      <c r="B446" s="68" t="s">
        <v>3425</v>
      </c>
      <c r="C446" s="69" t="s">
        <v>3426</v>
      </c>
      <c r="D446" s="68" t="s">
        <v>87</v>
      </c>
      <c r="E446" s="70" t="s">
        <v>723</v>
      </c>
      <c r="F446" s="68" t="s">
        <v>861</v>
      </c>
      <c r="G446" s="68" t="s">
        <v>88</v>
      </c>
      <c r="H446" s="98" t="s">
        <v>3222</v>
      </c>
      <c r="I446" s="72" t="s">
        <v>3631</v>
      </c>
      <c r="J446" s="70">
        <v>95620</v>
      </c>
      <c r="K446" s="70">
        <v>95480</v>
      </c>
      <c r="L446" s="69" t="s">
        <v>3648</v>
      </c>
      <c r="M446" s="79" t="s">
        <v>3649</v>
      </c>
      <c r="N446" s="75" t="s">
        <v>80</v>
      </c>
      <c r="O446" s="75" t="s">
        <v>3650</v>
      </c>
      <c r="P446" s="75" t="s">
        <v>598</v>
      </c>
      <c r="Q446" s="76" t="s">
        <v>3651</v>
      </c>
      <c r="R446" s="68" t="s">
        <v>3652</v>
      </c>
      <c r="S446" s="68"/>
      <c r="T446" s="69"/>
      <c r="U446" s="69" t="s">
        <v>3653</v>
      </c>
      <c r="V446" s="68"/>
    </row>
    <row r="447" spans="1:22" ht="15.5" x14ac:dyDescent="0.35">
      <c r="A447" s="68" t="s">
        <v>3654</v>
      </c>
      <c r="B447" s="68" t="s">
        <v>3425</v>
      </c>
      <c r="C447" s="69" t="s">
        <v>3426</v>
      </c>
      <c r="D447" s="68" t="s">
        <v>61</v>
      </c>
      <c r="E447" s="70" t="s">
        <v>723</v>
      </c>
      <c r="F447" s="68" t="s">
        <v>861</v>
      </c>
      <c r="G447" s="68" t="s">
        <v>63</v>
      </c>
      <c r="H447" s="98" t="s">
        <v>3655</v>
      </c>
      <c r="I447" s="72" t="s">
        <v>3631</v>
      </c>
      <c r="J447" s="70">
        <v>95620</v>
      </c>
      <c r="K447" s="70">
        <v>95480</v>
      </c>
      <c r="L447" s="69" t="s">
        <v>3656</v>
      </c>
      <c r="M447" s="79" t="s">
        <v>3657</v>
      </c>
      <c r="N447" s="75" t="s">
        <v>80</v>
      </c>
      <c r="O447" s="75" t="s">
        <v>3658</v>
      </c>
      <c r="P447" s="75" t="s">
        <v>3659</v>
      </c>
      <c r="Q447" s="76" t="s">
        <v>3660</v>
      </c>
      <c r="R447" s="68" t="s">
        <v>3661</v>
      </c>
      <c r="S447" s="68"/>
      <c r="T447" s="69"/>
      <c r="U447" s="69" t="s">
        <v>3662</v>
      </c>
      <c r="V447" s="68"/>
    </row>
    <row r="448" spans="1:22" ht="15.5" x14ac:dyDescent="0.35">
      <c r="A448" s="68" t="s">
        <v>3663</v>
      </c>
      <c r="B448" s="68" t="s">
        <v>3425</v>
      </c>
      <c r="C448" s="69" t="s">
        <v>3426</v>
      </c>
      <c r="D448" s="68" t="s">
        <v>121</v>
      </c>
      <c r="E448" s="70" t="s">
        <v>723</v>
      </c>
      <c r="F448" s="68" t="s">
        <v>861</v>
      </c>
      <c r="G448" s="68" t="s">
        <v>122</v>
      </c>
      <c r="H448" s="71" t="s">
        <v>3664</v>
      </c>
      <c r="I448" s="72" t="s">
        <v>3665</v>
      </c>
      <c r="J448" s="70">
        <v>95340</v>
      </c>
      <c r="K448" s="70">
        <v>95487</v>
      </c>
      <c r="L448" s="73" t="s">
        <v>3666</v>
      </c>
      <c r="M448" s="74" t="s">
        <v>3667</v>
      </c>
      <c r="N448" s="75" t="s">
        <v>80</v>
      </c>
      <c r="O448" s="75" t="s">
        <v>3668</v>
      </c>
      <c r="P448" s="75" t="s">
        <v>329</v>
      </c>
      <c r="Q448" s="76" t="s">
        <v>3669</v>
      </c>
      <c r="R448" s="68" t="s">
        <v>3670</v>
      </c>
      <c r="S448" s="68" t="s">
        <v>73</v>
      </c>
      <c r="T448" s="69" t="s">
        <v>3671</v>
      </c>
      <c r="U448" s="69" t="s">
        <v>3672</v>
      </c>
      <c r="V448" s="68"/>
    </row>
    <row r="449" spans="1:22" ht="15.5" x14ac:dyDescent="0.35">
      <c r="A449" s="68" t="s">
        <v>3673</v>
      </c>
      <c r="B449" s="68" t="s">
        <v>3425</v>
      </c>
      <c r="C449" s="69" t="s">
        <v>3426</v>
      </c>
      <c r="D449" s="68" t="s">
        <v>61</v>
      </c>
      <c r="E449" s="70" t="s">
        <v>723</v>
      </c>
      <c r="F449" s="68" t="s">
        <v>861</v>
      </c>
      <c r="G449" s="68" t="s">
        <v>63</v>
      </c>
      <c r="H449" s="98" t="s">
        <v>3674</v>
      </c>
      <c r="I449" s="72" t="s">
        <v>3665</v>
      </c>
      <c r="J449" s="70">
        <v>95340</v>
      </c>
      <c r="K449" s="70">
        <v>95487</v>
      </c>
      <c r="L449" s="69" t="s">
        <v>3675</v>
      </c>
      <c r="M449" s="79" t="s">
        <v>3676</v>
      </c>
      <c r="N449" s="75" t="s">
        <v>80</v>
      </c>
      <c r="O449" s="75" t="s">
        <v>3051</v>
      </c>
      <c r="P449" s="75" t="s">
        <v>762</v>
      </c>
      <c r="Q449" s="76" t="s">
        <v>3677</v>
      </c>
      <c r="R449" s="68" t="s">
        <v>3678</v>
      </c>
      <c r="S449" s="68" t="s">
        <v>73</v>
      </c>
      <c r="T449" s="69" t="s">
        <v>3671</v>
      </c>
      <c r="U449" s="69" t="s">
        <v>3679</v>
      </c>
      <c r="V449" s="68"/>
    </row>
    <row r="450" spans="1:22" ht="15.5" x14ac:dyDescent="0.35">
      <c r="A450" s="68" t="s">
        <v>3680</v>
      </c>
      <c r="B450" s="68" t="s">
        <v>3425</v>
      </c>
      <c r="C450" s="69" t="s">
        <v>3426</v>
      </c>
      <c r="D450" s="68" t="s">
        <v>87</v>
      </c>
      <c r="E450" s="70" t="s">
        <v>723</v>
      </c>
      <c r="F450" s="68" t="s">
        <v>861</v>
      </c>
      <c r="G450" s="68" t="s">
        <v>88</v>
      </c>
      <c r="H450" s="71" t="s">
        <v>64</v>
      </c>
      <c r="I450" s="72" t="s">
        <v>3665</v>
      </c>
      <c r="J450" s="70">
        <v>95340</v>
      </c>
      <c r="K450" s="70">
        <v>95487</v>
      </c>
      <c r="L450" s="73" t="s">
        <v>3681</v>
      </c>
      <c r="M450" s="74" t="s">
        <v>3682</v>
      </c>
      <c r="N450" s="75" t="s">
        <v>80</v>
      </c>
      <c r="O450" s="75" t="s">
        <v>3683</v>
      </c>
      <c r="P450" s="75" t="s">
        <v>882</v>
      </c>
      <c r="Q450" s="76" t="s">
        <v>3684</v>
      </c>
      <c r="R450" s="68" t="s">
        <v>3685</v>
      </c>
      <c r="S450" s="68" t="s">
        <v>73</v>
      </c>
      <c r="T450" s="69" t="s">
        <v>3671</v>
      </c>
      <c r="U450" s="69" t="s">
        <v>3686</v>
      </c>
      <c r="V450" s="68"/>
    </row>
    <row r="451" spans="1:22" ht="15.5" x14ac:dyDescent="0.35">
      <c r="A451" s="68" t="s">
        <v>3687</v>
      </c>
      <c r="B451" s="68" t="s">
        <v>3425</v>
      </c>
      <c r="C451" s="69" t="s">
        <v>3426</v>
      </c>
      <c r="D451" s="68" t="s">
        <v>61</v>
      </c>
      <c r="E451" s="70" t="s">
        <v>723</v>
      </c>
      <c r="F451" s="68" t="s">
        <v>861</v>
      </c>
      <c r="G451" s="68" t="s">
        <v>63</v>
      </c>
      <c r="H451" s="98" t="s">
        <v>64</v>
      </c>
      <c r="I451" s="72" t="s">
        <v>3665</v>
      </c>
      <c r="J451" s="70">
        <v>95340</v>
      </c>
      <c r="K451" s="70">
        <v>95487</v>
      </c>
      <c r="L451" s="69" t="s">
        <v>3688</v>
      </c>
      <c r="M451" s="79" t="s">
        <v>3689</v>
      </c>
      <c r="N451" s="75" t="s">
        <v>80</v>
      </c>
      <c r="O451" s="75" t="s">
        <v>3690</v>
      </c>
      <c r="P451" s="75" t="s">
        <v>413</v>
      </c>
      <c r="Q451" s="76" t="s">
        <v>3691</v>
      </c>
      <c r="R451" s="68" t="s">
        <v>3692</v>
      </c>
      <c r="S451" s="68" t="s">
        <v>73</v>
      </c>
      <c r="T451" s="69" t="s">
        <v>3671</v>
      </c>
      <c r="U451" s="69" t="s">
        <v>3693</v>
      </c>
      <c r="V451" s="68"/>
    </row>
    <row r="452" spans="1:22" ht="15.5" x14ac:dyDescent="0.35">
      <c r="A452" s="68" t="s">
        <v>3694</v>
      </c>
      <c r="B452" s="68" t="s">
        <v>3425</v>
      </c>
      <c r="C452" s="69" t="s">
        <v>3426</v>
      </c>
      <c r="D452" s="68" t="s">
        <v>61</v>
      </c>
      <c r="E452" s="70" t="s">
        <v>723</v>
      </c>
      <c r="F452" s="68" t="s">
        <v>861</v>
      </c>
      <c r="G452" s="68" t="s">
        <v>63</v>
      </c>
      <c r="H452" s="71" t="s">
        <v>3355</v>
      </c>
      <c r="I452" s="72" t="s">
        <v>3665</v>
      </c>
      <c r="J452" s="70">
        <v>95340</v>
      </c>
      <c r="K452" s="70">
        <v>95487</v>
      </c>
      <c r="L452" s="73" t="s">
        <v>3695</v>
      </c>
      <c r="M452" s="74" t="s">
        <v>3696</v>
      </c>
      <c r="N452" s="75" t="s">
        <v>80</v>
      </c>
      <c r="O452" s="75" t="s">
        <v>3697</v>
      </c>
      <c r="P452" s="75" t="s">
        <v>1286</v>
      </c>
      <c r="Q452" s="76" t="s">
        <v>3698</v>
      </c>
      <c r="R452" s="68" t="s">
        <v>3699</v>
      </c>
      <c r="S452" s="68" t="s">
        <v>73</v>
      </c>
      <c r="T452" s="69" t="s">
        <v>3671</v>
      </c>
      <c r="U452" s="69" t="s">
        <v>3700</v>
      </c>
      <c r="V452" s="68"/>
    </row>
    <row r="453" spans="1:22" ht="15.5" x14ac:dyDescent="0.35">
      <c r="A453" s="68" t="s">
        <v>3701</v>
      </c>
      <c r="B453" s="68" t="s">
        <v>3425</v>
      </c>
      <c r="C453" s="69" t="s">
        <v>3426</v>
      </c>
      <c r="D453" s="68" t="s">
        <v>87</v>
      </c>
      <c r="E453" s="70" t="s">
        <v>723</v>
      </c>
      <c r="F453" s="68" t="s">
        <v>861</v>
      </c>
      <c r="G453" s="68" t="s">
        <v>88</v>
      </c>
      <c r="H453" s="71" t="s">
        <v>658</v>
      </c>
      <c r="I453" s="72" t="s">
        <v>3665</v>
      </c>
      <c r="J453" s="70">
        <v>95340</v>
      </c>
      <c r="K453" s="70">
        <v>95487</v>
      </c>
      <c r="L453" s="73" t="s">
        <v>3702</v>
      </c>
      <c r="M453" s="74" t="s">
        <v>3703</v>
      </c>
      <c r="N453" s="75" t="s">
        <v>80</v>
      </c>
      <c r="O453" s="75" t="s">
        <v>3704</v>
      </c>
      <c r="P453" s="75" t="s">
        <v>1159</v>
      </c>
      <c r="Q453" s="76" t="s">
        <v>3705</v>
      </c>
      <c r="R453" s="68" t="s">
        <v>3706</v>
      </c>
      <c r="S453" s="68" t="s">
        <v>73</v>
      </c>
      <c r="T453" s="69" t="s">
        <v>3671</v>
      </c>
      <c r="U453" s="69" t="s">
        <v>3707</v>
      </c>
      <c r="V453" s="68"/>
    </row>
    <row r="454" spans="1:22" ht="15.5" x14ac:dyDescent="0.35">
      <c r="A454" s="68" t="s">
        <v>3708</v>
      </c>
      <c r="B454" s="68" t="s">
        <v>3425</v>
      </c>
      <c r="C454" s="69" t="s">
        <v>3426</v>
      </c>
      <c r="D454" s="68" t="s">
        <v>87</v>
      </c>
      <c r="E454" s="70" t="s">
        <v>723</v>
      </c>
      <c r="F454" s="68" t="s">
        <v>861</v>
      </c>
      <c r="G454" s="68" t="s">
        <v>88</v>
      </c>
      <c r="H454" s="71" t="s">
        <v>675</v>
      </c>
      <c r="I454" s="72" t="s">
        <v>3665</v>
      </c>
      <c r="J454" s="70">
        <v>95340</v>
      </c>
      <c r="K454" s="70">
        <v>95487</v>
      </c>
      <c r="L454" s="73" t="s">
        <v>3709</v>
      </c>
      <c r="M454" s="74" t="s">
        <v>3710</v>
      </c>
      <c r="N454" s="75" t="s">
        <v>80</v>
      </c>
      <c r="O454" s="75" t="s">
        <v>3711</v>
      </c>
      <c r="P454" s="75" t="s">
        <v>3712</v>
      </c>
      <c r="Q454" s="76" t="s">
        <v>3713</v>
      </c>
      <c r="R454" s="68" t="s">
        <v>3714</v>
      </c>
      <c r="S454" s="68" t="s">
        <v>73</v>
      </c>
      <c r="T454" s="69" t="s">
        <v>3671</v>
      </c>
      <c r="U454" s="69" t="s">
        <v>3715</v>
      </c>
      <c r="V454" s="68"/>
    </row>
    <row r="455" spans="1:22" s="83" customFormat="1" ht="15.5" x14ac:dyDescent="0.35">
      <c r="A455" s="68" t="s">
        <v>3716</v>
      </c>
      <c r="B455" s="68" t="s">
        <v>3425</v>
      </c>
      <c r="C455" s="69" t="s">
        <v>3426</v>
      </c>
      <c r="D455" s="68" t="s">
        <v>121</v>
      </c>
      <c r="E455" s="70" t="s">
        <v>723</v>
      </c>
      <c r="F455" s="68" t="s">
        <v>861</v>
      </c>
      <c r="G455" s="68" t="s">
        <v>122</v>
      </c>
      <c r="H455" s="71" t="s">
        <v>712</v>
      </c>
      <c r="I455" s="72" t="s">
        <v>3665</v>
      </c>
      <c r="J455" s="70">
        <v>95340</v>
      </c>
      <c r="K455" s="70">
        <v>95487</v>
      </c>
      <c r="L455" s="73" t="s">
        <v>3717</v>
      </c>
      <c r="M455" s="74" t="s">
        <v>3718</v>
      </c>
      <c r="N455" s="75" t="s">
        <v>80</v>
      </c>
      <c r="O455" s="75" t="s">
        <v>3719</v>
      </c>
      <c r="P455" s="75" t="s">
        <v>891</v>
      </c>
      <c r="Q455" s="76" t="s">
        <v>3720</v>
      </c>
      <c r="R455" s="68" t="s">
        <v>3721</v>
      </c>
      <c r="S455" s="68"/>
      <c r="T455" s="69"/>
      <c r="U455" s="69" t="s">
        <v>3722</v>
      </c>
      <c r="V455" s="68"/>
    </row>
    <row r="456" spans="1:22" ht="15.5" x14ac:dyDescent="0.35">
      <c r="A456" s="70" t="s">
        <v>3723</v>
      </c>
      <c r="B456" s="68" t="s">
        <v>3425</v>
      </c>
      <c r="C456" s="69" t="s">
        <v>3426</v>
      </c>
      <c r="D456" s="68" t="s">
        <v>61</v>
      </c>
      <c r="E456" s="70" t="s">
        <v>723</v>
      </c>
      <c r="F456" s="68" t="s">
        <v>861</v>
      </c>
      <c r="G456" s="68" t="s">
        <v>63</v>
      </c>
      <c r="H456" s="71" t="s">
        <v>3724</v>
      </c>
      <c r="I456" s="72" t="s">
        <v>3725</v>
      </c>
      <c r="J456" s="70">
        <v>95590</v>
      </c>
      <c r="K456" s="70">
        <v>95504</v>
      </c>
      <c r="L456" s="73" t="s">
        <v>3726</v>
      </c>
      <c r="M456" s="74" t="s">
        <v>3727</v>
      </c>
      <c r="N456" s="75" t="s">
        <v>80</v>
      </c>
      <c r="O456" s="75" t="s">
        <v>3728</v>
      </c>
      <c r="P456" s="75" t="s">
        <v>147</v>
      </c>
      <c r="Q456" s="76" t="s">
        <v>3729</v>
      </c>
      <c r="R456" s="68" t="s">
        <v>3730</v>
      </c>
      <c r="S456" s="68"/>
      <c r="T456" s="69"/>
      <c r="U456" s="69" t="s">
        <v>3731</v>
      </c>
      <c r="V456" s="68"/>
    </row>
    <row r="457" spans="1:22" ht="15.5" x14ac:dyDescent="0.35">
      <c r="A457" s="68" t="s">
        <v>3732</v>
      </c>
      <c r="B457" s="68" t="s">
        <v>3425</v>
      </c>
      <c r="C457" s="69" t="s">
        <v>3426</v>
      </c>
      <c r="D457" s="68" t="s">
        <v>87</v>
      </c>
      <c r="E457" s="70" t="s">
        <v>723</v>
      </c>
      <c r="F457" s="68" t="s">
        <v>861</v>
      </c>
      <c r="G457" s="68" t="s">
        <v>88</v>
      </c>
      <c r="H457" s="71" t="s">
        <v>3733</v>
      </c>
      <c r="I457" s="72" t="s">
        <v>3725</v>
      </c>
      <c r="J457" s="70">
        <v>95590</v>
      </c>
      <c r="K457" s="70">
        <v>95504</v>
      </c>
      <c r="L457" s="73" t="s">
        <v>3734</v>
      </c>
      <c r="M457" s="74" t="s">
        <v>3735</v>
      </c>
      <c r="N457" s="75" t="s">
        <v>80</v>
      </c>
      <c r="O457" s="75" t="s">
        <v>3736</v>
      </c>
      <c r="P457" s="75" t="s">
        <v>3080</v>
      </c>
      <c r="Q457" s="76" t="s">
        <v>3737</v>
      </c>
      <c r="R457" s="68" t="s">
        <v>3738</v>
      </c>
      <c r="S457" s="68"/>
      <c r="T457" s="69"/>
      <c r="U457" s="69" t="s">
        <v>3739</v>
      </c>
      <c r="V457" s="68"/>
    </row>
    <row r="458" spans="1:22" ht="15.5" x14ac:dyDescent="0.35">
      <c r="A458" s="68" t="s">
        <v>3740</v>
      </c>
      <c r="B458" s="68" t="s">
        <v>3425</v>
      </c>
      <c r="C458" s="69" t="s">
        <v>3426</v>
      </c>
      <c r="D458" s="68" t="s">
        <v>87</v>
      </c>
      <c r="E458" s="70" t="s">
        <v>723</v>
      </c>
      <c r="F458" s="68" t="s">
        <v>861</v>
      </c>
      <c r="G458" s="68" t="s">
        <v>88</v>
      </c>
      <c r="H458" s="98" t="s">
        <v>426</v>
      </c>
      <c r="I458" s="72" t="s">
        <v>3725</v>
      </c>
      <c r="J458" s="70">
        <v>95590</v>
      </c>
      <c r="K458" s="70">
        <v>95504</v>
      </c>
      <c r="L458" s="69" t="s">
        <v>3741</v>
      </c>
      <c r="M458" s="79" t="s">
        <v>3742</v>
      </c>
      <c r="N458" s="75" t="s">
        <v>80</v>
      </c>
      <c r="O458" s="75" t="s">
        <v>3743</v>
      </c>
      <c r="P458" s="75" t="s">
        <v>354</v>
      </c>
      <c r="Q458" s="76" t="s">
        <v>3744</v>
      </c>
      <c r="R458" s="109" t="s">
        <v>3745</v>
      </c>
      <c r="S458" s="68"/>
      <c r="T458" s="69"/>
      <c r="U458" s="69" t="s">
        <v>3746</v>
      </c>
      <c r="V458" s="68"/>
    </row>
    <row r="459" spans="1:22" ht="15.5" x14ac:dyDescent="0.35">
      <c r="A459" s="68" t="s">
        <v>3747</v>
      </c>
      <c r="B459" s="68" t="s">
        <v>3425</v>
      </c>
      <c r="C459" s="69" t="s">
        <v>3426</v>
      </c>
      <c r="D459" s="68" t="s">
        <v>121</v>
      </c>
      <c r="E459" s="70" t="s">
        <v>723</v>
      </c>
      <c r="F459" s="68" t="s">
        <v>861</v>
      </c>
      <c r="G459" s="68" t="s">
        <v>122</v>
      </c>
      <c r="H459" s="98" t="s">
        <v>3748</v>
      </c>
      <c r="I459" s="72" t="s">
        <v>3749</v>
      </c>
      <c r="J459" s="70">
        <v>95340</v>
      </c>
      <c r="K459" s="70">
        <v>95529</v>
      </c>
      <c r="L459" s="69" t="s">
        <v>3750</v>
      </c>
      <c r="M459" s="79" t="s">
        <v>3751</v>
      </c>
      <c r="N459" s="75" t="s">
        <v>80</v>
      </c>
      <c r="O459" s="75" t="s">
        <v>3752</v>
      </c>
      <c r="P459" s="75" t="s">
        <v>3753</v>
      </c>
      <c r="Q459" s="76" t="s">
        <v>3754</v>
      </c>
      <c r="R459" s="68" t="s">
        <v>3755</v>
      </c>
      <c r="S459" s="68"/>
      <c r="T459" s="69"/>
      <c r="U459" s="69" t="s">
        <v>3756</v>
      </c>
      <c r="V459" s="68"/>
    </row>
    <row r="460" spans="1:22" ht="15.5" x14ac:dyDescent="0.35">
      <c r="A460" s="68" t="s">
        <v>3757</v>
      </c>
      <c r="B460" s="68" t="s">
        <v>3758</v>
      </c>
      <c r="C460" s="69" t="s">
        <v>3759</v>
      </c>
      <c r="D460" s="68" t="s">
        <v>121</v>
      </c>
      <c r="E460" s="70" t="s">
        <v>723</v>
      </c>
      <c r="F460" s="68" t="s">
        <v>723</v>
      </c>
      <c r="G460" s="68" t="s">
        <v>122</v>
      </c>
      <c r="H460" s="98" t="s">
        <v>3760</v>
      </c>
      <c r="I460" s="72" t="s">
        <v>3761</v>
      </c>
      <c r="J460" s="70">
        <v>95000</v>
      </c>
      <c r="K460" s="70">
        <v>95074</v>
      </c>
      <c r="L460" s="69" t="s">
        <v>465</v>
      </c>
      <c r="M460" s="79" t="s">
        <v>3762</v>
      </c>
      <c r="N460" s="75" t="s">
        <v>80</v>
      </c>
      <c r="O460" s="75" t="s">
        <v>238</v>
      </c>
      <c r="P460" s="75" t="s">
        <v>3763</v>
      </c>
      <c r="Q460" s="76" t="s">
        <v>3764</v>
      </c>
      <c r="R460" s="68" t="s">
        <v>3765</v>
      </c>
      <c r="S460" s="68"/>
      <c r="T460" s="69"/>
      <c r="U460" s="69" t="s">
        <v>3766</v>
      </c>
      <c r="V460" s="68"/>
    </row>
    <row r="461" spans="1:22" ht="15.5" x14ac:dyDescent="0.35">
      <c r="A461" s="68" t="s">
        <v>3767</v>
      </c>
      <c r="B461" s="68" t="s">
        <v>3758</v>
      </c>
      <c r="C461" s="69" t="s">
        <v>3759</v>
      </c>
      <c r="D461" s="68" t="s">
        <v>121</v>
      </c>
      <c r="E461" s="70" t="s">
        <v>723</v>
      </c>
      <c r="F461" s="68" t="s">
        <v>723</v>
      </c>
      <c r="G461" s="68" t="s">
        <v>122</v>
      </c>
      <c r="H461" s="98" t="s">
        <v>3768</v>
      </c>
      <c r="I461" s="72" t="s">
        <v>3769</v>
      </c>
      <c r="J461" s="70">
        <v>95800</v>
      </c>
      <c r="K461" s="70">
        <v>95183</v>
      </c>
      <c r="L461" s="69" t="s">
        <v>3770</v>
      </c>
      <c r="M461" s="79" t="s">
        <v>3771</v>
      </c>
      <c r="N461" s="75" t="s">
        <v>80</v>
      </c>
      <c r="O461" s="75" t="s">
        <v>3772</v>
      </c>
      <c r="P461" s="75" t="s">
        <v>959</v>
      </c>
      <c r="Q461" s="76" t="s">
        <v>3773</v>
      </c>
      <c r="R461" s="68" t="s">
        <v>3774</v>
      </c>
      <c r="S461" s="68"/>
      <c r="T461" s="69"/>
      <c r="U461" s="69" t="s">
        <v>3775</v>
      </c>
      <c r="V461" s="68"/>
    </row>
    <row r="462" spans="1:22" ht="15.5" x14ac:dyDescent="0.35">
      <c r="A462" s="68" t="s">
        <v>3776</v>
      </c>
      <c r="B462" s="68" t="s">
        <v>3758</v>
      </c>
      <c r="C462" s="69" t="s">
        <v>3759</v>
      </c>
      <c r="D462" s="68" t="s">
        <v>121</v>
      </c>
      <c r="E462" s="70" t="s">
        <v>723</v>
      </c>
      <c r="F462" s="68" t="s">
        <v>723</v>
      </c>
      <c r="G462" s="68" t="s">
        <v>122</v>
      </c>
      <c r="H462" s="71" t="s">
        <v>3777</v>
      </c>
      <c r="I462" s="72" t="s">
        <v>3769</v>
      </c>
      <c r="J462" s="70">
        <v>95800</v>
      </c>
      <c r="K462" s="70">
        <v>95183</v>
      </c>
      <c r="L462" s="73" t="s">
        <v>3778</v>
      </c>
      <c r="M462" s="74" t="s">
        <v>3779</v>
      </c>
      <c r="N462" s="75" t="s">
        <v>80</v>
      </c>
      <c r="O462" s="75" t="s">
        <v>3780</v>
      </c>
      <c r="P462" s="75" t="s">
        <v>787</v>
      </c>
      <c r="Q462" s="76" t="s">
        <v>3781</v>
      </c>
      <c r="R462" s="68" t="s">
        <v>3782</v>
      </c>
      <c r="S462" s="68"/>
      <c r="T462" s="69"/>
      <c r="U462" s="69" t="s">
        <v>3783</v>
      </c>
      <c r="V462" s="68"/>
    </row>
    <row r="463" spans="1:22" ht="15.5" x14ac:dyDescent="0.35">
      <c r="A463" s="68" t="s">
        <v>3784</v>
      </c>
      <c r="B463" s="68" t="s">
        <v>3758</v>
      </c>
      <c r="C463" s="69" t="s">
        <v>3759</v>
      </c>
      <c r="D463" s="68" t="s">
        <v>87</v>
      </c>
      <c r="E463" s="70" t="s">
        <v>723</v>
      </c>
      <c r="F463" s="68" t="s">
        <v>723</v>
      </c>
      <c r="G463" s="68" t="s">
        <v>122</v>
      </c>
      <c r="H463" s="71" t="s">
        <v>3785</v>
      </c>
      <c r="I463" s="72" t="s">
        <v>3769</v>
      </c>
      <c r="J463" s="70">
        <v>95800</v>
      </c>
      <c r="K463" s="70">
        <v>95183</v>
      </c>
      <c r="L463" s="73" t="s">
        <v>3786</v>
      </c>
      <c r="M463" s="74" t="s">
        <v>3787</v>
      </c>
      <c r="N463" s="75" t="s">
        <v>80</v>
      </c>
      <c r="O463" s="75" t="s">
        <v>3788</v>
      </c>
      <c r="P463" s="75" t="s">
        <v>985</v>
      </c>
      <c r="Q463" s="76" t="s">
        <v>3789</v>
      </c>
      <c r="R463" s="68" t="s">
        <v>3790</v>
      </c>
      <c r="S463" s="68"/>
      <c r="T463" s="69"/>
      <c r="U463" s="69" t="s">
        <v>3791</v>
      </c>
      <c r="V463" s="68" t="s">
        <v>57</v>
      </c>
    </row>
    <row r="464" spans="1:22" ht="15.5" x14ac:dyDescent="0.35">
      <c r="A464" s="68" t="s">
        <v>3792</v>
      </c>
      <c r="B464" s="68" t="s">
        <v>3758</v>
      </c>
      <c r="C464" s="69" t="s">
        <v>3759</v>
      </c>
      <c r="D464" s="68" t="s">
        <v>87</v>
      </c>
      <c r="E464" s="70" t="s">
        <v>723</v>
      </c>
      <c r="F464" s="68" t="s">
        <v>723</v>
      </c>
      <c r="G464" s="68" t="s">
        <v>88</v>
      </c>
      <c r="H464" s="98" t="s">
        <v>3793</v>
      </c>
      <c r="I464" s="72" t="s">
        <v>3794</v>
      </c>
      <c r="J464" s="70">
        <v>95180</v>
      </c>
      <c r="K464" s="70">
        <v>95388</v>
      </c>
      <c r="L464" s="69" t="s">
        <v>3795</v>
      </c>
      <c r="M464" s="79" t="s">
        <v>3796</v>
      </c>
      <c r="N464" s="75" t="s">
        <v>80</v>
      </c>
      <c r="O464" s="75" t="s">
        <v>3797</v>
      </c>
      <c r="P464" s="75" t="s">
        <v>3798</v>
      </c>
      <c r="Q464" s="76" t="s">
        <v>3799</v>
      </c>
      <c r="R464" s="68" t="s">
        <v>3800</v>
      </c>
      <c r="S464" s="68"/>
      <c r="T464" s="69"/>
      <c r="U464" s="69" t="s">
        <v>3801</v>
      </c>
      <c r="V464" s="68"/>
    </row>
    <row r="465" spans="1:22" ht="15.5" x14ac:dyDescent="0.35">
      <c r="A465" s="68" t="s">
        <v>3802</v>
      </c>
      <c r="B465" s="68" t="s">
        <v>3758</v>
      </c>
      <c r="C465" s="69" t="s">
        <v>3759</v>
      </c>
      <c r="D465" s="68" t="s">
        <v>61</v>
      </c>
      <c r="E465" s="70" t="s">
        <v>723</v>
      </c>
      <c r="F465" s="68" t="s">
        <v>723</v>
      </c>
      <c r="G465" s="68" t="s">
        <v>63</v>
      </c>
      <c r="H465" s="71" t="s">
        <v>3803</v>
      </c>
      <c r="I465" s="72" t="s">
        <v>3794</v>
      </c>
      <c r="J465" s="70">
        <v>95180</v>
      </c>
      <c r="K465" s="70">
        <v>95388</v>
      </c>
      <c r="L465" s="73" t="s">
        <v>3795</v>
      </c>
      <c r="M465" s="74" t="s">
        <v>3804</v>
      </c>
      <c r="N465" s="75" t="s">
        <v>80</v>
      </c>
      <c r="O465" s="75" t="s">
        <v>3805</v>
      </c>
      <c r="P465" s="75" t="s">
        <v>3497</v>
      </c>
      <c r="Q465" s="76" t="s">
        <v>3806</v>
      </c>
      <c r="R465" s="68" t="s">
        <v>3807</v>
      </c>
      <c r="S465" s="68"/>
      <c r="T465" s="69"/>
      <c r="U465" s="69" t="s">
        <v>3808</v>
      </c>
      <c r="V465" s="68"/>
    </row>
    <row r="466" spans="1:22" ht="15.5" x14ac:dyDescent="0.35">
      <c r="A466" s="68" t="s">
        <v>3809</v>
      </c>
      <c r="B466" s="68" t="s">
        <v>3758</v>
      </c>
      <c r="C466" s="69" t="s">
        <v>3759</v>
      </c>
      <c r="D466" s="68" t="s">
        <v>121</v>
      </c>
      <c r="E466" s="70" t="s">
        <v>723</v>
      </c>
      <c r="F466" s="68" t="s">
        <v>723</v>
      </c>
      <c r="G466" s="68" t="s">
        <v>122</v>
      </c>
      <c r="H466" s="71" t="s">
        <v>3810</v>
      </c>
      <c r="I466" s="72" t="s">
        <v>3794</v>
      </c>
      <c r="J466" s="70">
        <v>95180</v>
      </c>
      <c r="K466" s="70">
        <v>95388</v>
      </c>
      <c r="L466" s="73" t="s">
        <v>3811</v>
      </c>
      <c r="M466" s="74" t="s">
        <v>3812</v>
      </c>
      <c r="N466" s="75" t="s">
        <v>114</v>
      </c>
      <c r="O466" s="75" t="s">
        <v>3813</v>
      </c>
      <c r="P466" s="75" t="s">
        <v>435</v>
      </c>
      <c r="Q466" s="76" t="s">
        <v>3814</v>
      </c>
      <c r="R466" s="68" t="s">
        <v>3815</v>
      </c>
      <c r="S466" s="68"/>
      <c r="T466" s="69"/>
      <c r="U466" s="69" t="s">
        <v>3816</v>
      </c>
      <c r="V466" s="68"/>
    </row>
    <row r="467" spans="1:22" ht="15.5" x14ac:dyDescent="0.35">
      <c r="A467" s="68" t="s">
        <v>3817</v>
      </c>
      <c r="B467" s="68" t="s">
        <v>3758</v>
      </c>
      <c r="C467" s="69" t="s">
        <v>3759</v>
      </c>
      <c r="D467" s="68" t="s">
        <v>87</v>
      </c>
      <c r="E467" s="70" t="s">
        <v>723</v>
      </c>
      <c r="F467" s="68" t="s">
        <v>723</v>
      </c>
      <c r="G467" s="68" t="s">
        <v>88</v>
      </c>
      <c r="H467" s="71" t="s">
        <v>3818</v>
      </c>
      <c r="I467" s="72" t="s">
        <v>3794</v>
      </c>
      <c r="J467" s="70">
        <v>95180</v>
      </c>
      <c r="K467" s="70">
        <v>95388</v>
      </c>
      <c r="L467" s="73" t="s">
        <v>3819</v>
      </c>
      <c r="M467" s="74" t="s">
        <v>3820</v>
      </c>
      <c r="N467" s="75" t="s">
        <v>80</v>
      </c>
      <c r="O467" s="75" t="s">
        <v>3821</v>
      </c>
      <c r="P467" s="75" t="s">
        <v>3822</v>
      </c>
      <c r="Q467" s="76" t="s">
        <v>3823</v>
      </c>
      <c r="R467" s="68" t="s">
        <v>3824</v>
      </c>
      <c r="S467" s="68"/>
      <c r="T467" s="69"/>
      <c r="U467" s="69" t="s">
        <v>3825</v>
      </c>
      <c r="V467" s="68"/>
    </row>
    <row r="468" spans="1:22" ht="15.5" x14ac:dyDescent="0.35">
      <c r="A468" s="68" t="s">
        <v>3826</v>
      </c>
      <c r="B468" s="68" t="s">
        <v>3758</v>
      </c>
      <c r="C468" s="69" t="s">
        <v>3759</v>
      </c>
      <c r="D468" s="68" t="s">
        <v>87</v>
      </c>
      <c r="E468" s="70" t="s">
        <v>723</v>
      </c>
      <c r="F468" s="68" t="s">
        <v>723</v>
      </c>
      <c r="G468" s="68" t="s">
        <v>88</v>
      </c>
      <c r="H468" s="77" t="s">
        <v>2517</v>
      </c>
      <c r="I468" s="72" t="s">
        <v>3827</v>
      </c>
      <c r="J468" s="70">
        <v>95520</v>
      </c>
      <c r="K468" s="70" t="s">
        <v>1021</v>
      </c>
      <c r="L468" s="69" t="s">
        <v>3828</v>
      </c>
      <c r="M468" s="79" t="s">
        <v>3829</v>
      </c>
      <c r="N468" s="75" t="s">
        <v>114</v>
      </c>
      <c r="O468" s="75" t="s">
        <v>3830</v>
      </c>
      <c r="P468" s="75" t="s">
        <v>198</v>
      </c>
      <c r="Q468" s="76" t="s">
        <v>3831</v>
      </c>
      <c r="R468" s="68" t="s">
        <v>3832</v>
      </c>
      <c r="S468" s="68"/>
      <c r="T468" s="69"/>
      <c r="U468" s="69" t="s">
        <v>3833</v>
      </c>
      <c r="V468" s="68"/>
    </row>
    <row r="469" spans="1:22" ht="15.5" x14ac:dyDescent="0.35">
      <c r="A469" s="70" t="s">
        <v>3834</v>
      </c>
      <c r="B469" s="68" t="s">
        <v>3758</v>
      </c>
      <c r="C469" s="69" t="s">
        <v>3759</v>
      </c>
      <c r="D469" s="68" t="s">
        <v>61</v>
      </c>
      <c r="E469" s="70" t="s">
        <v>723</v>
      </c>
      <c r="F469" s="68" t="s">
        <v>723</v>
      </c>
      <c r="G469" s="68" t="s">
        <v>63</v>
      </c>
      <c r="H469" s="77" t="s">
        <v>3835</v>
      </c>
      <c r="I469" s="72" t="s">
        <v>3827</v>
      </c>
      <c r="J469" s="70">
        <v>95520</v>
      </c>
      <c r="K469" s="70" t="s">
        <v>1021</v>
      </c>
      <c r="L469" s="69" t="s">
        <v>3836</v>
      </c>
      <c r="M469" s="79" t="s">
        <v>3837</v>
      </c>
      <c r="N469" s="75" t="s">
        <v>80</v>
      </c>
      <c r="O469" s="75" t="s">
        <v>3838</v>
      </c>
      <c r="P469" s="75" t="s">
        <v>959</v>
      </c>
      <c r="Q469" s="76" t="s">
        <v>3839</v>
      </c>
      <c r="R469" s="68" t="s">
        <v>3840</v>
      </c>
      <c r="S469" s="68"/>
      <c r="T469" s="69"/>
      <c r="U469" s="69" t="s">
        <v>3841</v>
      </c>
      <c r="V469" s="68"/>
    </row>
    <row r="470" spans="1:22" ht="15.5" x14ac:dyDescent="0.35">
      <c r="A470" s="68" t="s">
        <v>3842</v>
      </c>
      <c r="B470" s="68" t="s">
        <v>3758</v>
      </c>
      <c r="C470" s="69" t="s">
        <v>3759</v>
      </c>
      <c r="D470" s="68" t="s">
        <v>87</v>
      </c>
      <c r="E470" s="70" t="s">
        <v>723</v>
      </c>
      <c r="F470" s="68" t="s">
        <v>723</v>
      </c>
      <c r="G470" s="68" t="s">
        <v>88</v>
      </c>
      <c r="H470" s="77" t="s">
        <v>3843</v>
      </c>
      <c r="I470" s="72" t="s">
        <v>3827</v>
      </c>
      <c r="J470" s="70">
        <v>95520</v>
      </c>
      <c r="K470" s="70" t="s">
        <v>1021</v>
      </c>
      <c r="L470" s="69" t="s">
        <v>3844</v>
      </c>
      <c r="M470" s="79" t="s">
        <v>3845</v>
      </c>
      <c r="N470" s="75" t="s">
        <v>80</v>
      </c>
      <c r="O470" s="75" t="s">
        <v>3846</v>
      </c>
      <c r="P470" s="75" t="s">
        <v>3847</v>
      </c>
      <c r="Q470" s="76" t="s">
        <v>3848</v>
      </c>
      <c r="R470" s="68" t="s">
        <v>3849</v>
      </c>
      <c r="S470" s="68"/>
      <c r="T470" s="69"/>
      <c r="U470" s="69" t="s">
        <v>3850</v>
      </c>
      <c r="V470" s="68"/>
    </row>
    <row r="471" spans="1:22" ht="15.5" x14ac:dyDescent="0.35">
      <c r="A471" s="68" t="s">
        <v>3851</v>
      </c>
      <c r="B471" s="68" t="s">
        <v>3758</v>
      </c>
      <c r="C471" s="69" t="s">
        <v>3759</v>
      </c>
      <c r="D471" s="68" t="s">
        <v>61</v>
      </c>
      <c r="E471" s="70" t="s">
        <v>723</v>
      </c>
      <c r="F471" s="68" t="s">
        <v>723</v>
      </c>
      <c r="G471" s="68" t="s">
        <v>63</v>
      </c>
      <c r="H471" s="77" t="s">
        <v>3852</v>
      </c>
      <c r="I471" s="72" t="s">
        <v>3827</v>
      </c>
      <c r="J471" s="70">
        <v>95520</v>
      </c>
      <c r="K471" s="70" t="s">
        <v>1021</v>
      </c>
      <c r="L471" s="69" t="s">
        <v>3853</v>
      </c>
      <c r="M471" s="79" t="s">
        <v>3854</v>
      </c>
      <c r="N471" s="75" t="s">
        <v>80</v>
      </c>
      <c r="O471" s="75" t="s">
        <v>3855</v>
      </c>
      <c r="P471" s="75" t="s">
        <v>959</v>
      </c>
      <c r="Q471" s="76" t="s">
        <v>3856</v>
      </c>
      <c r="R471" s="68" t="s">
        <v>3857</v>
      </c>
      <c r="S471" s="68"/>
      <c r="T471" s="69"/>
      <c r="U471" s="69" t="s">
        <v>3858</v>
      </c>
      <c r="V471" s="68"/>
    </row>
    <row r="472" spans="1:22" ht="15.5" x14ac:dyDescent="0.35">
      <c r="A472" s="68" t="s">
        <v>3859</v>
      </c>
      <c r="B472" s="68" t="s">
        <v>3758</v>
      </c>
      <c r="C472" s="69" t="s">
        <v>3759</v>
      </c>
      <c r="D472" s="68" t="s">
        <v>87</v>
      </c>
      <c r="E472" s="70" t="s">
        <v>723</v>
      </c>
      <c r="F472" s="68" t="s">
        <v>723</v>
      </c>
      <c r="G472" s="68" t="s">
        <v>88</v>
      </c>
      <c r="H472" s="77" t="s">
        <v>3852</v>
      </c>
      <c r="I472" s="72" t="s">
        <v>3827</v>
      </c>
      <c r="J472" s="70">
        <v>95520</v>
      </c>
      <c r="K472" s="70" t="s">
        <v>1021</v>
      </c>
      <c r="L472" s="69" t="s">
        <v>3860</v>
      </c>
      <c r="M472" s="79" t="s">
        <v>3861</v>
      </c>
      <c r="N472" s="75" t="s">
        <v>80</v>
      </c>
      <c r="O472" s="75" t="s">
        <v>3862</v>
      </c>
      <c r="P472" s="75" t="s">
        <v>257</v>
      </c>
      <c r="Q472" s="76" t="s">
        <v>3863</v>
      </c>
      <c r="R472" s="68" t="s">
        <v>3864</v>
      </c>
      <c r="S472" s="68"/>
      <c r="T472" s="69"/>
      <c r="U472" s="69" t="s">
        <v>3865</v>
      </c>
      <c r="V472" s="68"/>
    </row>
    <row r="473" spans="1:22" ht="15.5" x14ac:dyDescent="0.35">
      <c r="A473" s="68" t="s">
        <v>3866</v>
      </c>
      <c r="B473" s="68" t="s">
        <v>3758</v>
      </c>
      <c r="C473" s="69" t="s">
        <v>3759</v>
      </c>
      <c r="D473" s="68" t="s">
        <v>61</v>
      </c>
      <c r="E473" s="70" t="s">
        <v>723</v>
      </c>
      <c r="F473" s="68" t="s">
        <v>723</v>
      </c>
      <c r="G473" s="68" t="s">
        <v>63</v>
      </c>
      <c r="H473" s="71" t="s">
        <v>3867</v>
      </c>
      <c r="I473" s="72" t="s">
        <v>3827</v>
      </c>
      <c r="J473" s="70">
        <v>95520</v>
      </c>
      <c r="K473" s="70" t="s">
        <v>1021</v>
      </c>
      <c r="L473" s="73" t="s">
        <v>3868</v>
      </c>
      <c r="M473" s="74" t="s">
        <v>3869</v>
      </c>
      <c r="N473" s="75" t="s">
        <v>80</v>
      </c>
      <c r="O473" s="75" t="s">
        <v>3870</v>
      </c>
      <c r="P473" s="75" t="s">
        <v>1105</v>
      </c>
      <c r="Q473" s="76" t="s">
        <v>3871</v>
      </c>
      <c r="R473" s="68" t="s">
        <v>3872</v>
      </c>
      <c r="S473" s="68"/>
      <c r="T473" s="69"/>
      <c r="U473" s="69" t="s">
        <v>3873</v>
      </c>
      <c r="V473" s="68"/>
    </row>
    <row r="474" spans="1:22" ht="15.5" x14ac:dyDescent="0.35">
      <c r="A474" s="68" t="s">
        <v>3874</v>
      </c>
      <c r="B474" s="68" t="s">
        <v>3758</v>
      </c>
      <c r="C474" s="69" t="s">
        <v>3759</v>
      </c>
      <c r="D474" s="68" t="s">
        <v>87</v>
      </c>
      <c r="E474" s="70" t="s">
        <v>723</v>
      </c>
      <c r="F474" s="68" t="s">
        <v>723</v>
      </c>
      <c r="G474" s="68" t="s">
        <v>88</v>
      </c>
      <c r="H474" s="77" t="s">
        <v>3867</v>
      </c>
      <c r="I474" s="72" t="s">
        <v>3827</v>
      </c>
      <c r="J474" s="70">
        <v>95520</v>
      </c>
      <c r="K474" s="70" t="s">
        <v>1021</v>
      </c>
      <c r="L474" s="69" t="s">
        <v>3875</v>
      </c>
      <c r="M474" s="79" t="s">
        <v>3876</v>
      </c>
      <c r="N474" s="75" t="s">
        <v>80</v>
      </c>
      <c r="O474" s="75" t="s">
        <v>3877</v>
      </c>
      <c r="P474" s="75" t="s">
        <v>917</v>
      </c>
      <c r="Q474" s="76" t="s">
        <v>3878</v>
      </c>
      <c r="R474" s="68" t="s">
        <v>3879</v>
      </c>
      <c r="S474" s="68"/>
      <c r="T474" s="69"/>
      <c r="U474" s="69" t="s">
        <v>3880</v>
      </c>
      <c r="V474" s="68" t="s">
        <v>57</v>
      </c>
    </row>
    <row r="475" spans="1:22" s="118" customFormat="1" ht="15.5" x14ac:dyDescent="0.35">
      <c r="A475" s="110" t="s">
        <v>3881</v>
      </c>
      <c r="B475" s="110" t="s">
        <v>3758</v>
      </c>
      <c r="C475" s="111" t="s">
        <v>3759</v>
      </c>
      <c r="D475" s="110" t="s">
        <v>61</v>
      </c>
      <c r="E475" s="112" t="s">
        <v>723</v>
      </c>
      <c r="F475" s="110" t="s">
        <v>723</v>
      </c>
      <c r="G475" s="110" t="s">
        <v>63</v>
      </c>
      <c r="H475" s="113" t="s">
        <v>3882</v>
      </c>
      <c r="I475" s="114" t="s">
        <v>3827</v>
      </c>
      <c r="J475" s="112">
        <v>95520</v>
      </c>
      <c r="K475" s="112" t="s">
        <v>1021</v>
      </c>
      <c r="L475" s="111" t="s">
        <v>3883</v>
      </c>
      <c r="M475" s="115" t="s">
        <v>3884</v>
      </c>
      <c r="N475" s="116" t="s">
        <v>80</v>
      </c>
      <c r="O475" s="116" t="s">
        <v>3885</v>
      </c>
      <c r="P475" s="116" t="s">
        <v>206</v>
      </c>
      <c r="Q475" s="117" t="s">
        <v>3886</v>
      </c>
      <c r="R475" s="110" t="s">
        <v>3887</v>
      </c>
      <c r="S475" s="110"/>
      <c r="T475" s="111"/>
      <c r="U475" s="111" t="s">
        <v>3888</v>
      </c>
      <c r="V475" s="110"/>
    </row>
    <row r="476" spans="1:22" ht="15.5" x14ac:dyDescent="0.35">
      <c r="A476" s="68" t="s">
        <v>3889</v>
      </c>
      <c r="B476" s="68" t="s">
        <v>3758</v>
      </c>
      <c r="C476" s="69" t="s">
        <v>3759</v>
      </c>
      <c r="D476" s="68" t="s">
        <v>121</v>
      </c>
      <c r="E476" s="70" t="s">
        <v>723</v>
      </c>
      <c r="F476" s="68" t="s">
        <v>723</v>
      </c>
      <c r="G476" s="68" t="s">
        <v>122</v>
      </c>
      <c r="H476" s="77" t="s">
        <v>3890</v>
      </c>
      <c r="I476" s="72" t="s">
        <v>3827</v>
      </c>
      <c r="J476" s="70">
        <v>95520</v>
      </c>
      <c r="K476" s="70" t="s">
        <v>1021</v>
      </c>
      <c r="L476" s="69" t="s">
        <v>3891</v>
      </c>
      <c r="M476" s="79" t="s">
        <v>3892</v>
      </c>
      <c r="N476" s="75" t="s">
        <v>80</v>
      </c>
      <c r="O476" s="75" t="s">
        <v>3893</v>
      </c>
      <c r="P476" s="75" t="s">
        <v>882</v>
      </c>
      <c r="Q476" s="76" t="s">
        <v>3894</v>
      </c>
      <c r="R476" s="68" t="s">
        <v>3895</v>
      </c>
      <c r="S476" s="68"/>
      <c r="T476" s="69"/>
      <c r="U476" s="69" t="s">
        <v>3896</v>
      </c>
      <c r="V476" s="68"/>
    </row>
    <row r="477" spans="1:22" ht="15.5" x14ac:dyDescent="0.35">
      <c r="A477" s="68" t="s">
        <v>3897</v>
      </c>
      <c r="B477" s="68" t="s">
        <v>3758</v>
      </c>
      <c r="C477" s="69" t="s">
        <v>3759</v>
      </c>
      <c r="D477" s="68" t="s">
        <v>121</v>
      </c>
      <c r="E477" s="70" t="s">
        <v>723</v>
      </c>
      <c r="F477" s="68" t="s">
        <v>723</v>
      </c>
      <c r="G477" s="68" t="s">
        <v>122</v>
      </c>
      <c r="H477" s="77" t="s">
        <v>3898</v>
      </c>
      <c r="I477" s="72" t="s">
        <v>3827</v>
      </c>
      <c r="J477" s="70">
        <v>95520</v>
      </c>
      <c r="K477" s="70">
        <v>951270</v>
      </c>
      <c r="L477" s="69" t="s">
        <v>3899</v>
      </c>
      <c r="M477" s="79" t="s">
        <v>3900</v>
      </c>
      <c r="N477" s="75" t="s">
        <v>114</v>
      </c>
      <c r="O477" s="75" t="s">
        <v>3901</v>
      </c>
      <c r="P477" s="75" t="s">
        <v>1658</v>
      </c>
      <c r="Q477" s="76" t="s">
        <v>3902</v>
      </c>
      <c r="R477" s="68" t="s">
        <v>3903</v>
      </c>
      <c r="S477" s="68"/>
      <c r="T477" s="69"/>
      <c r="U477" s="69" t="s">
        <v>3904</v>
      </c>
      <c r="V477" s="68"/>
    </row>
    <row r="478" spans="1:22" ht="15.5" x14ac:dyDescent="0.35">
      <c r="A478" s="68" t="s">
        <v>3905</v>
      </c>
      <c r="B478" s="68" t="s">
        <v>3758</v>
      </c>
      <c r="C478" s="69" t="s">
        <v>3759</v>
      </c>
      <c r="D478" s="68" t="s">
        <v>121</v>
      </c>
      <c r="E478" s="70" t="s">
        <v>723</v>
      </c>
      <c r="F478" s="68" t="s">
        <v>723</v>
      </c>
      <c r="G478" s="68" t="s">
        <v>122</v>
      </c>
      <c r="H478" s="71" t="s">
        <v>3906</v>
      </c>
      <c r="I478" s="72" t="s">
        <v>3907</v>
      </c>
      <c r="J478" s="70">
        <v>95650</v>
      </c>
      <c r="K478" s="70">
        <v>95510</v>
      </c>
      <c r="L478" s="73" t="s">
        <v>3908</v>
      </c>
      <c r="M478" s="74" t="s">
        <v>3909</v>
      </c>
      <c r="N478" s="75" t="s">
        <v>80</v>
      </c>
      <c r="O478" s="75" t="s">
        <v>3910</v>
      </c>
      <c r="P478" s="75" t="s">
        <v>206</v>
      </c>
      <c r="Q478" s="76" t="s">
        <v>3911</v>
      </c>
      <c r="R478" s="68" t="s">
        <v>3912</v>
      </c>
      <c r="S478" s="68"/>
      <c r="T478" s="69"/>
      <c r="U478" s="69" t="s">
        <v>3913</v>
      </c>
      <c r="V478" s="68"/>
    </row>
    <row r="479" spans="1:22" ht="15.5" x14ac:dyDescent="0.35">
      <c r="A479" s="68" t="s">
        <v>3914</v>
      </c>
      <c r="B479" s="68" t="s">
        <v>3758</v>
      </c>
      <c r="C479" s="69" t="s">
        <v>3759</v>
      </c>
      <c r="D479" s="68" t="s">
        <v>121</v>
      </c>
      <c r="E479" s="70" t="s">
        <v>723</v>
      </c>
      <c r="F479" s="68" t="s">
        <v>723</v>
      </c>
      <c r="G479" s="68" t="s">
        <v>122</v>
      </c>
      <c r="H479" s="71" t="s">
        <v>3915</v>
      </c>
      <c r="I479" s="72" t="s">
        <v>3916</v>
      </c>
      <c r="J479" s="70">
        <v>95490</v>
      </c>
      <c r="K479" s="70">
        <v>95637</v>
      </c>
      <c r="L479" s="73" t="s">
        <v>3917</v>
      </c>
      <c r="M479" s="74" t="s">
        <v>3918</v>
      </c>
      <c r="N479" s="75" t="s">
        <v>80</v>
      </c>
      <c r="O479" s="75" t="s">
        <v>3919</v>
      </c>
      <c r="P479" s="75" t="s">
        <v>2188</v>
      </c>
      <c r="Q479" s="76" t="s">
        <v>3920</v>
      </c>
      <c r="R479" s="68" t="s">
        <v>3921</v>
      </c>
      <c r="S479" s="68"/>
      <c r="T479" s="69"/>
      <c r="U479" s="69" t="s">
        <v>3922</v>
      </c>
      <c r="V479" s="68"/>
    </row>
    <row r="480" spans="1:22" ht="15.5" x14ac:dyDescent="0.35">
      <c r="A480" s="68" t="s">
        <v>3923</v>
      </c>
      <c r="B480" s="68" t="s">
        <v>3758</v>
      </c>
      <c r="C480" s="69" t="s">
        <v>3759</v>
      </c>
      <c r="D480" s="68" t="s">
        <v>87</v>
      </c>
      <c r="E480" s="70" t="s">
        <v>723</v>
      </c>
      <c r="F480" s="68" t="s">
        <v>723</v>
      </c>
      <c r="G480" s="84" t="s">
        <v>122</v>
      </c>
      <c r="H480" s="98" t="s">
        <v>3924</v>
      </c>
      <c r="I480" s="72" t="s">
        <v>3916</v>
      </c>
      <c r="J480" s="70">
        <v>95490</v>
      </c>
      <c r="K480" s="70">
        <v>95637</v>
      </c>
      <c r="L480" s="69" t="s">
        <v>3925</v>
      </c>
      <c r="M480" s="79" t="s">
        <v>3926</v>
      </c>
      <c r="N480" s="75" t="s">
        <v>80</v>
      </c>
      <c r="O480" s="75" t="s">
        <v>3927</v>
      </c>
      <c r="P480" s="75" t="s">
        <v>3928</v>
      </c>
      <c r="Q480" s="76" t="s">
        <v>3929</v>
      </c>
      <c r="R480" s="68" t="s">
        <v>3930</v>
      </c>
      <c r="S480" s="68"/>
      <c r="T480" s="69"/>
      <c r="U480" s="69" t="s">
        <v>3931</v>
      </c>
      <c r="V480" s="68" t="s">
        <v>57</v>
      </c>
    </row>
    <row r="481" spans="1:22" ht="15.5" x14ac:dyDescent="0.35">
      <c r="A481" s="68" t="s">
        <v>3932</v>
      </c>
      <c r="B481" s="68" t="s">
        <v>3758</v>
      </c>
      <c r="C481" s="69" t="s">
        <v>3759</v>
      </c>
      <c r="D481" s="68" t="s">
        <v>121</v>
      </c>
      <c r="E481" s="70" t="s">
        <v>723</v>
      </c>
      <c r="F481" s="68" t="s">
        <v>723</v>
      </c>
      <c r="G481" s="68" t="s">
        <v>122</v>
      </c>
      <c r="H481" s="98" t="s">
        <v>3933</v>
      </c>
      <c r="I481" s="72" t="s">
        <v>3916</v>
      </c>
      <c r="J481" s="70">
        <v>95490</v>
      </c>
      <c r="K481" s="70">
        <v>95637</v>
      </c>
      <c r="L481" s="69" t="s">
        <v>3934</v>
      </c>
      <c r="M481" s="79" t="s">
        <v>3935</v>
      </c>
      <c r="N481" s="75" t="s">
        <v>114</v>
      </c>
      <c r="O481" s="75" t="s">
        <v>3936</v>
      </c>
      <c r="P481" s="75" t="s">
        <v>182</v>
      </c>
      <c r="Q481" s="76" t="s">
        <v>3937</v>
      </c>
      <c r="R481" s="68" t="s">
        <v>3938</v>
      </c>
      <c r="S481" s="68"/>
      <c r="T481" s="69"/>
      <c r="U481" s="69" t="s">
        <v>3939</v>
      </c>
      <c r="V481" s="68"/>
    </row>
    <row r="482" spans="1:22" ht="15.5" x14ac:dyDescent="0.35">
      <c r="A482" s="68" t="s">
        <v>3940</v>
      </c>
      <c r="B482" s="68" t="s">
        <v>3758</v>
      </c>
      <c r="C482" s="69" t="s">
        <v>3759</v>
      </c>
      <c r="D482" s="68" t="s">
        <v>121</v>
      </c>
      <c r="E482" s="70" t="s">
        <v>723</v>
      </c>
      <c r="F482" s="68" t="s">
        <v>723</v>
      </c>
      <c r="G482" s="68" t="s">
        <v>122</v>
      </c>
      <c r="H482" s="98" t="s">
        <v>776</v>
      </c>
      <c r="I482" s="72" t="s">
        <v>3916</v>
      </c>
      <c r="J482" s="70">
        <v>95490</v>
      </c>
      <c r="K482" s="70">
        <v>95637</v>
      </c>
      <c r="L482" s="69" t="s">
        <v>3941</v>
      </c>
      <c r="M482" s="79" t="s">
        <v>3942</v>
      </c>
      <c r="N482" s="75" t="s">
        <v>80</v>
      </c>
      <c r="O482" s="75" t="s">
        <v>3943</v>
      </c>
      <c r="P482" s="75" t="s">
        <v>3944</v>
      </c>
      <c r="Q482" s="76" t="s">
        <v>3945</v>
      </c>
      <c r="R482" s="68" t="s">
        <v>3946</v>
      </c>
      <c r="S482" s="68"/>
      <c r="T482" s="69"/>
      <c r="U482" s="69" t="s">
        <v>3947</v>
      </c>
      <c r="V482" s="68"/>
    </row>
    <row r="483" spans="1:22" ht="15.5" x14ac:dyDescent="0.35">
      <c r="A483" s="68" t="s">
        <v>3948</v>
      </c>
      <c r="B483" s="68" t="s">
        <v>3758</v>
      </c>
      <c r="C483" s="69" t="s">
        <v>3759</v>
      </c>
      <c r="D483" s="68" t="s">
        <v>87</v>
      </c>
      <c r="E483" s="70" t="s">
        <v>723</v>
      </c>
      <c r="F483" s="68" t="s">
        <v>723</v>
      </c>
      <c r="G483" s="68" t="s">
        <v>88</v>
      </c>
      <c r="H483" s="98" t="s">
        <v>3949</v>
      </c>
      <c r="I483" s="72" t="s">
        <v>3916</v>
      </c>
      <c r="J483" s="70">
        <v>95490</v>
      </c>
      <c r="K483" s="70">
        <v>95637</v>
      </c>
      <c r="L483" s="69" t="s">
        <v>3950</v>
      </c>
      <c r="M483" s="79" t="s">
        <v>3951</v>
      </c>
      <c r="N483" s="75" t="s">
        <v>80</v>
      </c>
      <c r="O483" s="75" t="s">
        <v>3952</v>
      </c>
      <c r="P483" s="75" t="s">
        <v>222</v>
      </c>
      <c r="Q483" s="76" t="s">
        <v>3953</v>
      </c>
      <c r="R483" s="68" t="s">
        <v>3954</v>
      </c>
      <c r="S483" s="68"/>
      <c r="T483" s="69"/>
      <c r="U483" s="69" t="s">
        <v>3955</v>
      </c>
      <c r="V483" s="68"/>
    </row>
    <row r="484" spans="1:22" ht="15.5" x14ac:dyDescent="0.35">
      <c r="A484" s="68" t="s">
        <v>3956</v>
      </c>
      <c r="B484" s="68" t="s">
        <v>3758</v>
      </c>
      <c r="C484" s="69" t="s">
        <v>3759</v>
      </c>
      <c r="D484" s="68" t="s">
        <v>61</v>
      </c>
      <c r="E484" s="70" t="s">
        <v>723</v>
      </c>
      <c r="F484" s="68" t="s">
        <v>723</v>
      </c>
      <c r="G484" s="68" t="s">
        <v>63</v>
      </c>
      <c r="H484" s="98" t="s">
        <v>3949</v>
      </c>
      <c r="I484" s="72" t="s">
        <v>3916</v>
      </c>
      <c r="J484" s="70">
        <v>95490</v>
      </c>
      <c r="K484" s="70">
        <v>95637</v>
      </c>
      <c r="L484" s="69" t="s">
        <v>3957</v>
      </c>
      <c r="M484" s="79" t="s">
        <v>3958</v>
      </c>
      <c r="N484" s="75" t="s">
        <v>80</v>
      </c>
      <c r="O484" s="75" t="s">
        <v>3959</v>
      </c>
      <c r="P484" s="75" t="s">
        <v>257</v>
      </c>
      <c r="Q484" s="76" t="s">
        <v>3960</v>
      </c>
      <c r="R484" s="68" t="s">
        <v>3961</v>
      </c>
      <c r="S484" s="68"/>
      <c r="T484" s="69"/>
      <c r="U484" s="69" t="s">
        <v>3962</v>
      </c>
      <c r="V484" s="68"/>
    </row>
    <row r="485" spans="1:22" ht="15.5" x14ac:dyDescent="0.35">
      <c r="A485" s="70" t="s">
        <v>3963</v>
      </c>
      <c r="B485" s="68" t="s">
        <v>3758</v>
      </c>
      <c r="C485" s="69" t="s">
        <v>3759</v>
      </c>
      <c r="D485" s="68" t="s">
        <v>121</v>
      </c>
      <c r="E485" s="70" t="s">
        <v>723</v>
      </c>
      <c r="F485" s="68" t="s">
        <v>723</v>
      </c>
      <c r="G485" s="68" t="s">
        <v>122</v>
      </c>
      <c r="H485" s="98" t="s">
        <v>3964</v>
      </c>
      <c r="I485" s="72" t="s">
        <v>3916</v>
      </c>
      <c r="J485" s="70">
        <v>95490</v>
      </c>
      <c r="K485" s="70">
        <v>95637</v>
      </c>
      <c r="L485" s="69" t="s">
        <v>3965</v>
      </c>
      <c r="M485" s="79" t="s">
        <v>3966</v>
      </c>
      <c r="N485" s="75" t="s">
        <v>68</v>
      </c>
      <c r="O485" s="75" t="s">
        <v>3967</v>
      </c>
      <c r="P485" s="75" t="s">
        <v>3968</v>
      </c>
      <c r="Q485" s="76" t="s">
        <v>3969</v>
      </c>
      <c r="R485" s="68" t="s">
        <v>3970</v>
      </c>
      <c r="S485" s="68"/>
      <c r="T485" s="69"/>
      <c r="U485" s="69" t="s">
        <v>3971</v>
      </c>
      <c r="V485" s="68"/>
    </row>
    <row r="486" spans="1:22" ht="15.5" x14ac:dyDescent="0.35">
      <c r="A486" s="68" t="s">
        <v>3972</v>
      </c>
      <c r="B486" s="68" t="s">
        <v>3758</v>
      </c>
      <c r="C486" s="69" t="s">
        <v>3759</v>
      </c>
      <c r="D486" s="68" t="s">
        <v>121</v>
      </c>
      <c r="E486" s="70" t="s">
        <v>723</v>
      </c>
      <c r="F486" s="68" t="s">
        <v>723</v>
      </c>
      <c r="G486" s="68" t="s">
        <v>122</v>
      </c>
      <c r="H486" s="98" t="s">
        <v>3973</v>
      </c>
      <c r="I486" s="72" t="s">
        <v>3916</v>
      </c>
      <c r="J486" s="70">
        <v>95490</v>
      </c>
      <c r="K486" s="70">
        <v>95637</v>
      </c>
      <c r="L486" s="69" t="s">
        <v>3974</v>
      </c>
      <c r="M486" s="79" t="s">
        <v>3975</v>
      </c>
      <c r="N486" s="75" t="s">
        <v>80</v>
      </c>
      <c r="O486" s="75" t="s">
        <v>3976</v>
      </c>
      <c r="P486" s="75" t="s">
        <v>275</v>
      </c>
      <c r="Q486" s="76" t="s">
        <v>3977</v>
      </c>
      <c r="R486" s="68" t="s">
        <v>3978</v>
      </c>
      <c r="S486" s="68"/>
      <c r="T486" s="69"/>
      <c r="U486" s="69" t="s">
        <v>3979</v>
      </c>
      <c r="V486" s="68"/>
    </row>
    <row r="487" spans="1:22" ht="15.5" x14ac:dyDescent="0.35">
      <c r="A487" s="68" t="s">
        <v>3980</v>
      </c>
      <c r="B487" s="68" t="s">
        <v>3758</v>
      </c>
      <c r="C487" s="69" t="s">
        <v>3759</v>
      </c>
      <c r="D487" s="68" t="s">
        <v>121</v>
      </c>
      <c r="E487" s="70" t="s">
        <v>723</v>
      </c>
      <c r="F487" s="68" t="s">
        <v>723</v>
      </c>
      <c r="G487" s="68" t="s">
        <v>122</v>
      </c>
      <c r="H487" s="98" t="s">
        <v>3981</v>
      </c>
      <c r="I487" s="72" t="s">
        <v>3916</v>
      </c>
      <c r="J487" s="70">
        <v>95490</v>
      </c>
      <c r="K487" s="70">
        <v>95637</v>
      </c>
      <c r="L487" s="69" t="s">
        <v>3982</v>
      </c>
      <c r="M487" s="79" t="s">
        <v>3983</v>
      </c>
      <c r="N487" s="75" t="s">
        <v>80</v>
      </c>
      <c r="O487" s="75" t="s">
        <v>3984</v>
      </c>
      <c r="P487" s="75" t="s">
        <v>3985</v>
      </c>
      <c r="Q487" s="76" t="s">
        <v>3986</v>
      </c>
      <c r="R487" s="68" t="s">
        <v>3987</v>
      </c>
      <c r="S487" s="68"/>
      <c r="T487" s="69"/>
      <c r="U487" s="69" t="s">
        <v>3988</v>
      </c>
      <c r="V487" s="68"/>
    </row>
    <row r="488" spans="1:22" ht="15.5" x14ac:dyDescent="0.35">
      <c r="A488" s="68" t="s">
        <v>3989</v>
      </c>
      <c r="B488" s="68" t="s">
        <v>3990</v>
      </c>
      <c r="C488" s="69" t="s">
        <v>3991</v>
      </c>
      <c r="D488" s="68" t="s">
        <v>87</v>
      </c>
      <c r="E488" s="70" t="s">
        <v>62</v>
      </c>
      <c r="F488" s="68" t="s">
        <v>62</v>
      </c>
      <c r="G488" s="68" t="s">
        <v>88</v>
      </c>
      <c r="H488" s="71" t="s">
        <v>2517</v>
      </c>
      <c r="I488" s="72" t="s">
        <v>3991</v>
      </c>
      <c r="J488" s="70">
        <v>95220</v>
      </c>
      <c r="K488" s="70">
        <v>95306</v>
      </c>
      <c r="L488" s="73" t="s">
        <v>3992</v>
      </c>
      <c r="M488" s="74" t="s">
        <v>3993</v>
      </c>
      <c r="N488" s="75" t="s">
        <v>80</v>
      </c>
      <c r="O488" s="75" t="s">
        <v>3994</v>
      </c>
      <c r="P488" s="75" t="s">
        <v>959</v>
      </c>
      <c r="Q488" s="76" t="s">
        <v>3995</v>
      </c>
      <c r="R488" s="68" t="s">
        <v>3996</v>
      </c>
      <c r="S488" s="68"/>
      <c r="T488" s="69"/>
      <c r="U488" s="69" t="s">
        <v>3997</v>
      </c>
      <c r="V488" s="68"/>
    </row>
    <row r="489" spans="1:22" ht="15.5" x14ac:dyDescent="0.35">
      <c r="A489" s="68" t="s">
        <v>3998</v>
      </c>
      <c r="B489" s="68" t="s">
        <v>3990</v>
      </c>
      <c r="C489" s="69" t="s">
        <v>3991</v>
      </c>
      <c r="D489" s="68" t="s">
        <v>61</v>
      </c>
      <c r="E489" s="70" t="s">
        <v>62</v>
      </c>
      <c r="F489" s="68" t="s">
        <v>62</v>
      </c>
      <c r="G489" s="68" t="s">
        <v>63</v>
      </c>
      <c r="H489" s="71" t="s">
        <v>1670</v>
      </c>
      <c r="I489" s="72" t="s">
        <v>3991</v>
      </c>
      <c r="J489" s="70">
        <v>95220</v>
      </c>
      <c r="K489" s="70">
        <v>95306</v>
      </c>
      <c r="L489" s="73" t="s">
        <v>3992</v>
      </c>
      <c r="M489" s="74" t="s">
        <v>3999</v>
      </c>
      <c r="N489" s="75" t="s">
        <v>80</v>
      </c>
      <c r="O489" s="75" t="s">
        <v>4000</v>
      </c>
      <c r="P489" s="75" t="s">
        <v>512</v>
      </c>
      <c r="Q489" s="76" t="s">
        <v>4001</v>
      </c>
      <c r="R489" s="68" t="s">
        <v>4002</v>
      </c>
      <c r="S489" s="68"/>
      <c r="T489" s="69"/>
      <c r="U489" s="69" t="s">
        <v>4003</v>
      </c>
      <c r="V489" s="68"/>
    </row>
    <row r="490" spans="1:22" ht="15.5" x14ac:dyDescent="0.35">
      <c r="A490" s="68" t="s">
        <v>4004</v>
      </c>
      <c r="B490" s="68" t="s">
        <v>3990</v>
      </c>
      <c r="C490" s="69" t="s">
        <v>3991</v>
      </c>
      <c r="D490" s="68" t="s">
        <v>87</v>
      </c>
      <c r="E490" s="70" t="s">
        <v>62</v>
      </c>
      <c r="F490" s="68" t="s">
        <v>62</v>
      </c>
      <c r="G490" s="68" t="s">
        <v>88</v>
      </c>
      <c r="H490" s="71" t="s">
        <v>64</v>
      </c>
      <c r="I490" s="72" t="s">
        <v>3991</v>
      </c>
      <c r="J490" s="70">
        <v>95220</v>
      </c>
      <c r="K490" s="70">
        <v>95306</v>
      </c>
      <c r="L490" s="73" t="s">
        <v>4005</v>
      </c>
      <c r="M490" s="74" t="s">
        <v>4006</v>
      </c>
      <c r="N490" s="75" t="s">
        <v>68</v>
      </c>
      <c r="O490" s="75" t="s">
        <v>4007</v>
      </c>
      <c r="P490" s="75" t="s">
        <v>156</v>
      </c>
      <c r="Q490" s="76" t="s">
        <v>4008</v>
      </c>
      <c r="R490" s="68" t="s">
        <v>4009</v>
      </c>
      <c r="S490" s="68"/>
      <c r="T490" s="69"/>
      <c r="U490" s="69" t="s">
        <v>4010</v>
      </c>
      <c r="V490" s="68"/>
    </row>
    <row r="491" spans="1:22" ht="15.5" x14ac:dyDescent="0.35">
      <c r="A491" s="68" t="s">
        <v>4011</v>
      </c>
      <c r="B491" s="68" t="s">
        <v>3990</v>
      </c>
      <c r="C491" s="69" t="s">
        <v>3991</v>
      </c>
      <c r="D491" s="68" t="s">
        <v>61</v>
      </c>
      <c r="E491" s="70" t="s">
        <v>62</v>
      </c>
      <c r="F491" s="68" t="s">
        <v>62</v>
      </c>
      <c r="G491" s="68" t="s">
        <v>63</v>
      </c>
      <c r="H491" s="71" t="s">
        <v>64</v>
      </c>
      <c r="I491" s="72" t="s">
        <v>3991</v>
      </c>
      <c r="J491" s="70">
        <v>95220</v>
      </c>
      <c r="K491" s="70">
        <v>95306</v>
      </c>
      <c r="L491" s="73" t="s">
        <v>4005</v>
      </c>
      <c r="M491" s="74" t="s">
        <v>4012</v>
      </c>
      <c r="N491" s="75" t="s">
        <v>80</v>
      </c>
      <c r="O491" s="75" t="s">
        <v>4013</v>
      </c>
      <c r="P491" s="75" t="s">
        <v>173</v>
      </c>
      <c r="Q491" s="76" t="s">
        <v>4014</v>
      </c>
      <c r="R491" s="68" t="s">
        <v>4015</v>
      </c>
      <c r="S491" s="68"/>
      <c r="T491" s="69"/>
      <c r="U491" s="69" t="s">
        <v>4016</v>
      </c>
      <c r="V491" s="68"/>
    </row>
    <row r="492" spans="1:22" ht="15.5" x14ac:dyDescent="0.35">
      <c r="A492" s="68" t="s">
        <v>4017</v>
      </c>
      <c r="B492" s="68" t="s">
        <v>3990</v>
      </c>
      <c r="C492" s="69" t="s">
        <v>3991</v>
      </c>
      <c r="D492" s="68" t="s">
        <v>61</v>
      </c>
      <c r="E492" s="70" t="s">
        <v>62</v>
      </c>
      <c r="F492" s="68" t="s">
        <v>62</v>
      </c>
      <c r="G492" s="68" t="s">
        <v>63</v>
      </c>
      <c r="H492" s="71" t="s">
        <v>887</v>
      </c>
      <c r="I492" s="72" t="s">
        <v>3991</v>
      </c>
      <c r="J492" s="70">
        <v>95220</v>
      </c>
      <c r="K492" s="70">
        <v>95306</v>
      </c>
      <c r="L492" s="73" t="s">
        <v>4018</v>
      </c>
      <c r="M492" s="74" t="s">
        <v>4019</v>
      </c>
      <c r="N492" s="75" t="s">
        <v>80</v>
      </c>
      <c r="O492" s="75" t="s">
        <v>4020</v>
      </c>
      <c r="P492" s="75" t="s">
        <v>222</v>
      </c>
      <c r="Q492" s="76" t="s">
        <v>4021</v>
      </c>
      <c r="R492" s="68" t="s">
        <v>4022</v>
      </c>
      <c r="S492" s="68"/>
      <c r="T492" s="69"/>
      <c r="U492" s="69" t="s">
        <v>4023</v>
      </c>
      <c r="V492" s="68"/>
    </row>
    <row r="493" spans="1:22" ht="15.5" x14ac:dyDescent="0.35">
      <c r="A493" s="68" t="s">
        <v>4024</v>
      </c>
      <c r="B493" s="68" t="s">
        <v>3990</v>
      </c>
      <c r="C493" s="69" t="s">
        <v>3991</v>
      </c>
      <c r="D493" s="68" t="s">
        <v>87</v>
      </c>
      <c r="E493" s="70" t="s">
        <v>62</v>
      </c>
      <c r="F493" s="68" t="s">
        <v>62</v>
      </c>
      <c r="G493" s="68" t="s">
        <v>88</v>
      </c>
      <c r="H493" s="71" t="s">
        <v>887</v>
      </c>
      <c r="I493" s="72" t="s">
        <v>3991</v>
      </c>
      <c r="J493" s="70">
        <v>95220</v>
      </c>
      <c r="K493" s="70">
        <v>95306</v>
      </c>
      <c r="L493" s="73" t="s">
        <v>4018</v>
      </c>
      <c r="M493" s="74" t="s">
        <v>4025</v>
      </c>
      <c r="N493" s="75" t="s">
        <v>80</v>
      </c>
      <c r="O493" s="75" t="s">
        <v>4026</v>
      </c>
      <c r="P493" s="75" t="s">
        <v>413</v>
      </c>
      <c r="Q493" s="76" t="s">
        <v>4027</v>
      </c>
      <c r="R493" s="68" t="s">
        <v>4028</v>
      </c>
      <c r="S493" s="68"/>
      <c r="T493" s="69"/>
      <c r="U493" s="69" t="s">
        <v>4029</v>
      </c>
      <c r="V493" s="68"/>
    </row>
    <row r="494" spans="1:22" ht="15.5" x14ac:dyDescent="0.35">
      <c r="A494" s="68" t="s">
        <v>4030</v>
      </c>
      <c r="B494" s="68" t="s">
        <v>3990</v>
      </c>
      <c r="C494" s="69" t="s">
        <v>3991</v>
      </c>
      <c r="D494" s="68" t="s">
        <v>121</v>
      </c>
      <c r="E494" s="70" t="s">
        <v>62</v>
      </c>
      <c r="F494" s="68" t="s">
        <v>62</v>
      </c>
      <c r="G494" s="68" t="s">
        <v>122</v>
      </c>
      <c r="H494" s="71" t="s">
        <v>4031</v>
      </c>
      <c r="I494" s="72" t="s">
        <v>3991</v>
      </c>
      <c r="J494" s="70">
        <v>95220</v>
      </c>
      <c r="K494" s="70">
        <v>95306</v>
      </c>
      <c r="L494" s="73" t="s">
        <v>4032</v>
      </c>
      <c r="M494" s="74" t="s">
        <v>4033</v>
      </c>
      <c r="N494" s="75" t="s">
        <v>80</v>
      </c>
      <c r="O494" s="75" t="s">
        <v>4034</v>
      </c>
      <c r="P494" s="75" t="s">
        <v>4035</v>
      </c>
      <c r="Q494" s="76" t="s">
        <v>4036</v>
      </c>
      <c r="R494" s="68" t="s">
        <v>4037</v>
      </c>
      <c r="S494" s="68"/>
      <c r="T494" s="69"/>
      <c r="U494" s="69" t="s">
        <v>4038</v>
      </c>
      <c r="V494" s="68"/>
    </row>
    <row r="495" spans="1:22" ht="15.5" x14ac:dyDescent="0.35">
      <c r="A495" s="68" t="s">
        <v>4039</v>
      </c>
      <c r="B495" s="68" t="s">
        <v>3990</v>
      </c>
      <c r="C495" s="69" t="s">
        <v>3991</v>
      </c>
      <c r="D495" s="68" t="s">
        <v>61</v>
      </c>
      <c r="E495" s="70" t="s">
        <v>62</v>
      </c>
      <c r="F495" s="68" t="s">
        <v>62</v>
      </c>
      <c r="G495" s="68" t="s">
        <v>63</v>
      </c>
      <c r="H495" s="71" t="s">
        <v>4040</v>
      </c>
      <c r="I495" s="72" t="s">
        <v>3991</v>
      </c>
      <c r="J495" s="70">
        <v>95220</v>
      </c>
      <c r="K495" s="70">
        <v>95306</v>
      </c>
      <c r="L495" s="73" t="s">
        <v>4041</v>
      </c>
      <c r="M495" s="74" t="s">
        <v>4042</v>
      </c>
      <c r="N495" s="75" t="s">
        <v>80</v>
      </c>
      <c r="O495" s="75" t="s">
        <v>4043</v>
      </c>
      <c r="P495" s="75" t="s">
        <v>1277</v>
      </c>
      <c r="Q495" s="76" t="s">
        <v>4044</v>
      </c>
      <c r="R495" s="68" t="s">
        <v>4045</v>
      </c>
      <c r="S495" s="68"/>
      <c r="T495" s="69"/>
      <c r="U495" s="69" t="s">
        <v>4046</v>
      </c>
      <c r="V495" s="68"/>
    </row>
    <row r="496" spans="1:22" ht="15.5" x14ac:dyDescent="0.35">
      <c r="A496" s="68" t="s">
        <v>4047</v>
      </c>
      <c r="B496" s="68" t="s">
        <v>3990</v>
      </c>
      <c r="C496" s="69" t="s">
        <v>3991</v>
      </c>
      <c r="D496" s="68" t="s">
        <v>61</v>
      </c>
      <c r="E496" s="70" t="s">
        <v>62</v>
      </c>
      <c r="F496" s="68" t="s">
        <v>62</v>
      </c>
      <c r="G496" s="68" t="s">
        <v>63</v>
      </c>
      <c r="H496" s="71" t="s">
        <v>4048</v>
      </c>
      <c r="I496" s="72" t="s">
        <v>3991</v>
      </c>
      <c r="J496" s="70">
        <v>95220</v>
      </c>
      <c r="K496" s="70">
        <v>95306</v>
      </c>
      <c r="L496" s="73" t="s">
        <v>4049</v>
      </c>
      <c r="M496" s="74" t="s">
        <v>4050</v>
      </c>
      <c r="N496" s="75" t="s">
        <v>80</v>
      </c>
      <c r="O496" s="75" t="s">
        <v>4051</v>
      </c>
      <c r="P496" s="75" t="s">
        <v>4052</v>
      </c>
      <c r="Q496" s="76" t="s">
        <v>4053</v>
      </c>
      <c r="R496" s="68" t="s">
        <v>4054</v>
      </c>
      <c r="S496" s="68"/>
      <c r="T496" s="69"/>
      <c r="U496" s="69" t="s">
        <v>4055</v>
      </c>
      <c r="V496" s="68"/>
    </row>
    <row r="497" spans="1:22" ht="15.5" x14ac:dyDescent="0.35">
      <c r="A497" s="68" t="s">
        <v>4056</v>
      </c>
      <c r="B497" s="68" t="s">
        <v>3990</v>
      </c>
      <c r="C497" s="69" t="s">
        <v>3991</v>
      </c>
      <c r="D497" s="68" t="s">
        <v>87</v>
      </c>
      <c r="E497" s="70" t="s">
        <v>62</v>
      </c>
      <c r="F497" s="68" t="s">
        <v>62</v>
      </c>
      <c r="G497" s="68" t="s">
        <v>88</v>
      </c>
      <c r="H497" s="71" t="s">
        <v>4048</v>
      </c>
      <c r="I497" s="72" t="s">
        <v>3991</v>
      </c>
      <c r="J497" s="70">
        <v>95220</v>
      </c>
      <c r="K497" s="70">
        <v>95306</v>
      </c>
      <c r="L497" s="73" t="s">
        <v>4057</v>
      </c>
      <c r="M497" s="74" t="s">
        <v>4058</v>
      </c>
      <c r="N497" s="75" t="s">
        <v>68</v>
      </c>
      <c r="O497" s="75" t="s">
        <v>3994</v>
      </c>
      <c r="P497" s="75" t="s">
        <v>4059</v>
      </c>
      <c r="Q497" s="76" t="s">
        <v>4060</v>
      </c>
      <c r="R497" s="68" t="s">
        <v>4061</v>
      </c>
      <c r="S497" s="68"/>
      <c r="T497" s="69"/>
      <c r="U497" s="69" t="s">
        <v>4062</v>
      </c>
      <c r="V497" s="68"/>
    </row>
    <row r="498" spans="1:22" ht="15.5" x14ac:dyDescent="0.35">
      <c r="A498" s="68" t="s">
        <v>4063</v>
      </c>
      <c r="B498" s="68" t="s">
        <v>3990</v>
      </c>
      <c r="C498" s="69" t="s">
        <v>3991</v>
      </c>
      <c r="D498" s="68" t="s">
        <v>87</v>
      </c>
      <c r="E498" s="70" t="s">
        <v>62</v>
      </c>
      <c r="F498" s="68" t="s">
        <v>62</v>
      </c>
      <c r="G498" s="68" t="s">
        <v>88</v>
      </c>
      <c r="H498" s="71" t="s">
        <v>807</v>
      </c>
      <c r="I498" s="72" t="s">
        <v>3991</v>
      </c>
      <c r="J498" s="70">
        <v>95220</v>
      </c>
      <c r="K498" s="70">
        <v>95306</v>
      </c>
      <c r="L498" s="73" t="s">
        <v>4064</v>
      </c>
      <c r="M498" s="74" t="s">
        <v>4065</v>
      </c>
      <c r="N498" s="75" t="s">
        <v>80</v>
      </c>
      <c r="O498" s="75" t="s">
        <v>4066</v>
      </c>
      <c r="P498" s="75" t="s">
        <v>4067</v>
      </c>
      <c r="Q498" s="76" t="s">
        <v>4068</v>
      </c>
      <c r="R498" s="68" t="s">
        <v>4069</v>
      </c>
      <c r="S498" s="68"/>
      <c r="T498" s="69"/>
      <c r="U498" s="69" t="s">
        <v>4070</v>
      </c>
      <c r="V498" s="68"/>
    </row>
    <row r="499" spans="1:22" ht="15.5" x14ac:dyDescent="0.35">
      <c r="A499" s="68" t="s">
        <v>4071</v>
      </c>
      <c r="B499" s="68" t="s">
        <v>3990</v>
      </c>
      <c r="C499" s="69" t="s">
        <v>3991</v>
      </c>
      <c r="D499" s="68" t="s">
        <v>61</v>
      </c>
      <c r="E499" s="70" t="s">
        <v>62</v>
      </c>
      <c r="F499" s="68" t="s">
        <v>62</v>
      </c>
      <c r="G499" s="68" t="s">
        <v>63</v>
      </c>
      <c r="H499" s="71" t="s">
        <v>807</v>
      </c>
      <c r="I499" s="72" t="s">
        <v>3991</v>
      </c>
      <c r="J499" s="70">
        <v>95220</v>
      </c>
      <c r="K499" s="70">
        <v>95306</v>
      </c>
      <c r="L499" s="73" t="s">
        <v>4072</v>
      </c>
      <c r="M499" s="74" t="s">
        <v>4073</v>
      </c>
      <c r="N499" s="75" t="s">
        <v>80</v>
      </c>
      <c r="O499" s="75" t="s">
        <v>4074</v>
      </c>
      <c r="P499" s="75" t="s">
        <v>275</v>
      </c>
      <c r="Q499" s="76" t="s">
        <v>4075</v>
      </c>
      <c r="R499" s="68" t="s">
        <v>4076</v>
      </c>
      <c r="S499" s="68"/>
      <c r="T499" s="69"/>
      <c r="U499" s="69" t="s">
        <v>4077</v>
      </c>
      <c r="V499" s="68"/>
    </row>
    <row r="500" spans="1:22" ht="15.5" x14ac:dyDescent="0.35">
      <c r="A500" s="68" t="s">
        <v>4078</v>
      </c>
      <c r="B500" s="68" t="s">
        <v>3990</v>
      </c>
      <c r="C500" s="69" t="s">
        <v>3991</v>
      </c>
      <c r="D500" s="68" t="s">
        <v>87</v>
      </c>
      <c r="E500" s="70" t="s">
        <v>62</v>
      </c>
      <c r="F500" s="68" t="s">
        <v>62</v>
      </c>
      <c r="G500" s="68" t="s">
        <v>88</v>
      </c>
      <c r="H500" s="71" t="s">
        <v>1407</v>
      </c>
      <c r="I500" s="72" t="s">
        <v>3991</v>
      </c>
      <c r="J500" s="70">
        <v>95220</v>
      </c>
      <c r="K500" s="70">
        <v>95306</v>
      </c>
      <c r="L500" s="73" t="s">
        <v>4079</v>
      </c>
      <c r="M500" s="74" t="s">
        <v>4080</v>
      </c>
      <c r="N500" s="75" t="s">
        <v>80</v>
      </c>
      <c r="O500" s="75" t="s">
        <v>4081</v>
      </c>
      <c r="P500" s="75" t="s">
        <v>1634</v>
      </c>
      <c r="Q500" s="76" t="s">
        <v>4082</v>
      </c>
      <c r="R500" s="68" t="s">
        <v>4083</v>
      </c>
      <c r="S500" s="68"/>
      <c r="T500" s="69"/>
      <c r="U500" s="69" t="s">
        <v>4084</v>
      </c>
      <c r="V500" s="68"/>
    </row>
    <row r="501" spans="1:22" ht="15.5" x14ac:dyDescent="0.35">
      <c r="A501" s="68" t="s">
        <v>4085</v>
      </c>
      <c r="B501" s="68" t="s">
        <v>3990</v>
      </c>
      <c r="C501" s="69" t="s">
        <v>3991</v>
      </c>
      <c r="D501" s="68" t="s">
        <v>61</v>
      </c>
      <c r="E501" s="70" t="s">
        <v>62</v>
      </c>
      <c r="F501" s="68" t="s">
        <v>62</v>
      </c>
      <c r="G501" s="68" t="s">
        <v>63</v>
      </c>
      <c r="H501" s="71" t="s">
        <v>1543</v>
      </c>
      <c r="I501" s="72" t="s">
        <v>3991</v>
      </c>
      <c r="J501" s="70">
        <v>95220</v>
      </c>
      <c r="K501" s="70">
        <v>95306</v>
      </c>
      <c r="L501" s="73" t="s">
        <v>4086</v>
      </c>
      <c r="M501" s="74" t="s">
        <v>4087</v>
      </c>
      <c r="N501" s="75" t="s">
        <v>80</v>
      </c>
      <c r="O501" s="75" t="s">
        <v>4088</v>
      </c>
      <c r="P501" s="75" t="s">
        <v>147</v>
      </c>
      <c r="Q501" s="76" t="s">
        <v>4089</v>
      </c>
      <c r="R501" s="68" t="s">
        <v>4090</v>
      </c>
      <c r="S501" s="68"/>
      <c r="T501" s="69"/>
      <c r="U501" s="69" t="s">
        <v>4091</v>
      </c>
      <c r="V501" s="68"/>
    </row>
    <row r="502" spans="1:22" ht="15.5" x14ac:dyDescent="0.35">
      <c r="A502" s="68" t="s">
        <v>4092</v>
      </c>
      <c r="B502" s="68" t="s">
        <v>3990</v>
      </c>
      <c r="C502" s="69" t="s">
        <v>3991</v>
      </c>
      <c r="D502" s="68" t="s">
        <v>87</v>
      </c>
      <c r="E502" s="70" t="s">
        <v>62</v>
      </c>
      <c r="F502" s="68" t="s">
        <v>62</v>
      </c>
      <c r="G502" s="68" t="s">
        <v>88</v>
      </c>
      <c r="H502" s="71" t="s">
        <v>2011</v>
      </c>
      <c r="I502" s="72" t="s">
        <v>3991</v>
      </c>
      <c r="J502" s="70">
        <v>95220</v>
      </c>
      <c r="K502" s="70">
        <v>95306</v>
      </c>
      <c r="L502" s="73" t="s">
        <v>4093</v>
      </c>
      <c r="M502" s="74" t="s">
        <v>4094</v>
      </c>
      <c r="N502" s="75" t="s">
        <v>80</v>
      </c>
      <c r="O502" s="75" t="s">
        <v>4095</v>
      </c>
      <c r="P502" s="75" t="s">
        <v>985</v>
      </c>
      <c r="Q502" s="76" t="s">
        <v>4096</v>
      </c>
      <c r="R502" s="68" t="s">
        <v>4097</v>
      </c>
      <c r="S502" s="68"/>
      <c r="T502" s="69"/>
      <c r="U502" s="69" t="s">
        <v>4098</v>
      </c>
      <c r="V502" s="68" t="s">
        <v>57</v>
      </c>
    </row>
    <row r="503" spans="1:22" ht="15.5" x14ac:dyDescent="0.35">
      <c r="A503" s="68" t="s">
        <v>4099</v>
      </c>
      <c r="B503" s="68" t="s">
        <v>3990</v>
      </c>
      <c r="C503" s="69" t="s">
        <v>3991</v>
      </c>
      <c r="D503" s="68" t="s">
        <v>121</v>
      </c>
      <c r="E503" s="70" t="s">
        <v>62</v>
      </c>
      <c r="F503" s="68" t="s">
        <v>62</v>
      </c>
      <c r="G503" s="68" t="s">
        <v>122</v>
      </c>
      <c r="H503" s="98" t="s">
        <v>4100</v>
      </c>
      <c r="I503" s="72" t="s">
        <v>4101</v>
      </c>
      <c r="J503" s="70">
        <v>95370</v>
      </c>
      <c r="K503" s="70">
        <v>95424</v>
      </c>
      <c r="L503" s="72" t="s">
        <v>4102</v>
      </c>
      <c r="M503" s="78" t="s">
        <v>4103</v>
      </c>
      <c r="N503" s="75" t="s">
        <v>80</v>
      </c>
      <c r="O503" s="75" t="s">
        <v>4104</v>
      </c>
      <c r="P503" s="75" t="s">
        <v>4105</v>
      </c>
      <c r="Q503" s="76" t="s">
        <v>4106</v>
      </c>
      <c r="R503" s="68" t="s">
        <v>4107</v>
      </c>
      <c r="S503" s="68"/>
      <c r="T503" s="69"/>
      <c r="U503" s="69" t="s">
        <v>4108</v>
      </c>
      <c r="V503" s="68"/>
    </row>
    <row r="504" spans="1:22" ht="15.5" x14ac:dyDescent="0.35">
      <c r="A504" s="68" t="s">
        <v>4109</v>
      </c>
      <c r="B504" s="68" t="s">
        <v>3990</v>
      </c>
      <c r="C504" s="69" t="s">
        <v>3991</v>
      </c>
      <c r="D504" s="84" t="s">
        <v>121</v>
      </c>
      <c r="E504" s="70" t="s">
        <v>62</v>
      </c>
      <c r="F504" s="68" t="s">
        <v>62</v>
      </c>
      <c r="G504" s="84" t="s">
        <v>122</v>
      </c>
      <c r="H504" s="98" t="s">
        <v>4110</v>
      </c>
      <c r="I504" s="72" t="s">
        <v>4101</v>
      </c>
      <c r="J504" s="70">
        <v>95370</v>
      </c>
      <c r="K504" s="70">
        <v>95424</v>
      </c>
      <c r="L504" s="72" t="s">
        <v>4111</v>
      </c>
      <c r="M504" s="78" t="s">
        <v>4112</v>
      </c>
      <c r="N504" s="75" t="s">
        <v>80</v>
      </c>
      <c r="O504" s="75" t="s">
        <v>4113</v>
      </c>
      <c r="P504" s="75" t="s">
        <v>1931</v>
      </c>
      <c r="Q504" s="76" t="s">
        <v>4114</v>
      </c>
      <c r="R504" s="68" t="s">
        <v>4115</v>
      </c>
      <c r="S504" s="68" t="s">
        <v>73</v>
      </c>
      <c r="T504" s="69" t="s">
        <v>4116</v>
      </c>
      <c r="U504" s="69" t="s">
        <v>4117</v>
      </c>
      <c r="V504" s="68"/>
    </row>
    <row r="505" spans="1:22" ht="15.5" x14ac:dyDescent="0.35">
      <c r="A505" s="68" t="s">
        <v>4118</v>
      </c>
      <c r="B505" s="68" t="s">
        <v>3990</v>
      </c>
      <c r="C505" s="69" t="s">
        <v>3991</v>
      </c>
      <c r="D505" s="68" t="s">
        <v>87</v>
      </c>
      <c r="E505" s="70" t="s">
        <v>62</v>
      </c>
      <c r="F505" s="68" t="s">
        <v>62</v>
      </c>
      <c r="G505" s="68" t="s">
        <v>122</v>
      </c>
      <c r="H505" s="98" t="s">
        <v>4119</v>
      </c>
      <c r="I505" s="72" t="s">
        <v>4101</v>
      </c>
      <c r="J505" s="70">
        <v>95370</v>
      </c>
      <c r="K505" s="70">
        <v>95424</v>
      </c>
      <c r="L505" s="72" t="s">
        <v>4120</v>
      </c>
      <c r="M505" s="78" t="s">
        <v>4121</v>
      </c>
      <c r="N505" s="75" t="s">
        <v>80</v>
      </c>
      <c r="O505" s="75" t="s">
        <v>4122</v>
      </c>
      <c r="P505" s="75" t="s">
        <v>540</v>
      </c>
      <c r="Q505" s="76" t="s">
        <v>4123</v>
      </c>
      <c r="R505" s="68" t="s">
        <v>4124</v>
      </c>
      <c r="S505" s="68" t="s">
        <v>73</v>
      </c>
      <c r="T505" s="69" t="s">
        <v>4116</v>
      </c>
      <c r="U505" s="69" t="s">
        <v>4125</v>
      </c>
      <c r="V505" s="68"/>
    </row>
    <row r="506" spans="1:22" ht="15.5" x14ac:dyDescent="0.35">
      <c r="A506" s="68" t="s">
        <v>4126</v>
      </c>
      <c r="B506" s="68" t="s">
        <v>3990</v>
      </c>
      <c r="C506" s="69" t="s">
        <v>3991</v>
      </c>
      <c r="D506" s="68" t="s">
        <v>121</v>
      </c>
      <c r="E506" s="70" t="s">
        <v>62</v>
      </c>
      <c r="F506" s="68" t="s">
        <v>62</v>
      </c>
      <c r="G506" s="68" t="s">
        <v>122</v>
      </c>
      <c r="H506" s="98" t="s">
        <v>3400</v>
      </c>
      <c r="I506" s="72" t="s">
        <v>4101</v>
      </c>
      <c r="J506" s="70">
        <v>95370</v>
      </c>
      <c r="K506" s="70">
        <v>95424</v>
      </c>
      <c r="L506" s="72" t="s">
        <v>4127</v>
      </c>
      <c r="M506" s="78" t="s">
        <v>4128</v>
      </c>
      <c r="N506" s="75" t="s">
        <v>68</v>
      </c>
      <c r="O506" s="75" t="s">
        <v>4129</v>
      </c>
      <c r="P506" s="75" t="s">
        <v>4130</v>
      </c>
      <c r="Q506" s="76" t="s">
        <v>4131</v>
      </c>
      <c r="R506" s="68" t="s">
        <v>4132</v>
      </c>
      <c r="S506" s="68"/>
      <c r="T506" s="69"/>
      <c r="U506" s="69" t="s">
        <v>4133</v>
      </c>
      <c r="V506" s="68"/>
    </row>
    <row r="507" spans="1:22" ht="15.5" x14ac:dyDescent="0.35">
      <c r="A507" s="68" t="s">
        <v>4134</v>
      </c>
      <c r="B507" s="68" t="s">
        <v>3990</v>
      </c>
      <c r="C507" s="69" t="s">
        <v>3991</v>
      </c>
      <c r="D507" s="68" t="s">
        <v>61</v>
      </c>
      <c r="E507" s="70" t="s">
        <v>62</v>
      </c>
      <c r="F507" s="68" t="s">
        <v>62</v>
      </c>
      <c r="G507" s="68" t="s">
        <v>63</v>
      </c>
      <c r="H507" s="98" t="s">
        <v>1654</v>
      </c>
      <c r="I507" s="72" t="s">
        <v>4101</v>
      </c>
      <c r="J507" s="70">
        <v>95370</v>
      </c>
      <c r="K507" s="70">
        <v>95424</v>
      </c>
      <c r="L507" s="72" t="s">
        <v>4135</v>
      </c>
      <c r="M507" s="78" t="s">
        <v>4136</v>
      </c>
      <c r="N507" s="75" t="s">
        <v>80</v>
      </c>
      <c r="O507" s="75" t="s">
        <v>4137</v>
      </c>
      <c r="P507" s="75" t="s">
        <v>4138</v>
      </c>
      <c r="Q507" s="76" t="s">
        <v>4139</v>
      </c>
      <c r="R507" s="68" t="s">
        <v>4140</v>
      </c>
      <c r="S507" s="68" t="s">
        <v>73</v>
      </c>
      <c r="T507" s="69" t="s">
        <v>4116</v>
      </c>
      <c r="U507" s="69" t="s">
        <v>4141</v>
      </c>
      <c r="V507" s="68"/>
    </row>
    <row r="508" spans="1:22" ht="15.5" x14ac:dyDescent="0.35">
      <c r="A508" s="68" t="s">
        <v>4142</v>
      </c>
      <c r="B508" s="68" t="s">
        <v>3990</v>
      </c>
      <c r="C508" s="69" t="s">
        <v>3991</v>
      </c>
      <c r="D508" s="68" t="s">
        <v>87</v>
      </c>
      <c r="E508" s="70" t="s">
        <v>62</v>
      </c>
      <c r="F508" s="68" t="s">
        <v>62</v>
      </c>
      <c r="G508" s="68" t="s">
        <v>88</v>
      </c>
      <c r="H508" s="98" t="s">
        <v>1654</v>
      </c>
      <c r="I508" s="72" t="s">
        <v>4101</v>
      </c>
      <c r="J508" s="70">
        <v>95370</v>
      </c>
      <c r="K508" s="70">
        <v>95424</v>
      </c>
      <c r="L508" s="72" t="s">
        <v>4143</v>
      </c>
      <c r="M508" s="78" t="s">
        <v>4144</v>
      </c>
      <c r="N508" s="75" t="s">
        <v>80</v>
      </c>
      <c r="O508" s="75" t="s">
        <v>4145</v>
      </c>
      <c r="P508" s="75" t="s">
        <v>4146</v>
      </c>
      <c r="Q508" s="76" t="s">
        <v>4147</v>
      </c>
      <c r="R508" s="68" t="s">
        <v>4148</v>
      </c>
      <c r="S508" s="68" t="s">
        <v>73</v>
      </c>
      <c r="T508" s="69" t="s">
        <v>4116</v>
      </c>
      <c r="U508" s="69" t="s">
        <v>4149</v>
      </c>
      <c r="V508" s="68" t="s">
        <v>57</v>
      </c>
    </row>
    <row r="509" spans="1:22" ht="15.5" x14ac:dyDescent="0.35">
      <c r="A509" s="68" t="s">
        <v>4150</v>
      </c>
      <c r="B509" s="68" t="s">
        <v>3990</v>
      </c>
      <c r="C509" s="69" t="s">
        <v>3991</v>
      </c>
      <c r="D509" s="68" t="s">
        <v>87</v>
      </c>
      <c r="E509" s="70" t="s">
        <v>62</v>
      </c>
      <c r="F509" s="68" t="s">
        <v>62</v>
      </c>
      <c r="G509" s="68" t="s">
        <v>122</v>
      </c>
      <c r="H509" s="98" t="s">
        <v>995</v>
      </c>
      <c r="I509" s="72" t="s">
        <v>4101</v>
      </c>
      <c r="J509" s="70">
        <v>95370</v>
      </c>
      <c r="K509" s="70">
        <v>95424</v>
      </c>
      <c r="L509" s="72" t="s">
        <v>4151</v>
      </c>
      <c r="M509" s="78" t="s">
        <v>4152</v>
      </c>
      <c r="N509" s="75" t="s">
        <v>80</v>
      </c>
      <c r="O509" s="75" t="s">
        <v>4153</v>
      </c>
      <c r="P509" s="75" t="s">
        <v>98</v>
      </c>
      <c r="Q509" s="76" t="s">
        <v>4154</v>
      </c>
      <c r="R509" s="68" t="s">
        <v>4155</v>
      </c>
      <c r="S509" s="68" t="s">
        <v>4156</v>
      </c>
      <c r="T509" s="69"/>
      <c r="U509" s="69" t="s">
        <v>4157</v>
      </c>
      <c r="V509" s="68"/>
    </row>
    <row r="510" spans="1:22" ht="15.5" x14ac:dyDescent="0.35">
      <c r="A510" s="68" t="s">
        <v>4158</v>
      </c>
      <c r="B510" s="68" t="s">
        <v>3990</v>
      </c>
      <c r="C510" s="69" t="s">
        <v>3991</v>
      </c>
      <c r="D510" s="68" t="s">
        <v>121</v>
      </c>
      <c r="E510" s="70" t="s">
        <v>62</v>
      </c>
      <c r="F510" s="68" t="s">
        <v>62</v>
      </c>
      <c r="G510" s="68" t="s">
        <v>122</v>
      </c>
      <c r="H510" s="98" t="s">
        <v>4159</v>
      </c>
      <c r="I510" s="72" t="s">
        <v>4101</v>
      </c>
      <c r="J510" s="70">
        <v>95370</v>
      </c>
      <c r="K510" s="70">
        <v>95424</v>
      </c>
      <c r="L510" s="72" t="s">
        <v>4160</v>
      </c>
      <c r="M510" s="78" t="s">
        <v>4161</v>
      </c>
      <c r="N510" s="75" t="s">
        <v>80</v>
      </c>
      <c r="O510" s="75" t="s">
        <v>4162</v>
      </c>
      <c r="P510" s="75" t="s">
        <v>4163</v>
      </c>
      <c r="Q510" s="76" t="s">
        <v>4164</v>
      </c>
      <c r="R510" s="68" t="s">
        <v>4165</v>
      </c>
      <c r="S510" s="68" t="s">
        <v>73</v>
      </c>
      <c r="T510" s="69" t="s">
        <v>4116</v>
      </c>
      <c r="U510" s="69" t="s">
        <v>4166</v>
      </c>
      <c r="V510" s="68"/>
    </row>
    <row r="511" spans="1:22" ht="15.5" x14ac:dyDescent="0.35">
      <c r="A511" s="68" t="s">
        <v>4167</v>
      </c>
      <c r="B511" s="68" t="s">
        <v>3990</v>
      </c>
      <c r="C511" s="69" t="s">
        <v>3991</v>
      </c>
      <c r="D511" s="68" t="s">
        <v>121</v>
      </c>
      <c r="E511" s="70" t="s">
        <v>62</v>
      </c>
      <c r="F511" s="68" t="s">
        <v>62</v>
      </c>
      <c r="G511" s="68" t="s">
        <v>122</v>
      </c>
      <c r="H511" s="98" t="s">
        <v>4168</v>
      </c>
      <c r="I511" s="72" t="s">
        <v>4101</v>
      </c>
      <c r="J511" s="70">
        <v>95370</v>
      </c>
      <c r="K511" s="70">
        <v>95424</v>
      </c>
      <c r="L511" s="72" t="s">
        <v>4169</v>
      </c>
      <c r="M511" s="78" t="s">
        <v>4170</v>
      </c>
      <c r="N511" s="75" t="s">
        <v>114</v>
      </c>
      <c r="O511" s="75" t="s">
        <v>4171</v>
      </c>
      <c r="P511" s="75" t="s">
        <v>4172</v>
      </c>
      <c r="Q511" s="76" t="s">
        <v>4173</v>
      </c>
      <c r="R511" s="68" t="s">
        <v>4174</v>
      </c>
      <c r="S511" s="68"/>
      <c r="T511" s="69"/>
      <c r="U511" s="69" t="s">
        <v>4175</v>
      </c>
      <c r="V511" s="68"/>
    </row>
    <row r="512" spans="1:22" ht="15.5" x14ac:dyDescent="0.35">
      <c r="A512" s="68" t="s">
        <v>4176</v>
      </c>
      <c r="B512" s="68" t="s">
        <v>4177</v>
      </c>
      <c r="C512" s="69" t="s">
        <v>4178</v>
      </c>
      <c r="D512" s="68" t="s">
        <v>87</v>
      </c>
      <c r="E512" s="70" t="s">
        <v>723</v>
      </c>
      <c r="F512" s="68" t="s">
        <v>723</v>
      </c>
      <c r="G512" s="68" t="s">
        <v>88</v>
      </c>
      <c r="H512" s="77" t="s">
        <v>4179</v>
      </c>
      <c r="I512" s="72" t="s">
        <v>4180</v>
      </c>
      <c r="J512" s="70">
        <v>95610</v>
      </c>
      <c r="K512" s="70">
        <v>95218</v>
      </c>
      <c r="L512" s="69" t="s">
        <v>4181</v>
      </c>
      <c r="M512" s="79" t="s">
        <v>4182</v>
      </c>
      <c r="N512" s="75" t="s">
        <v>114</v>
      </c>
      <c r="O512" s="75" t="s">
        <v>4183</v>
      </c>
      <c r="P512" s="75" t="s">
        <v>4184</v>
      </c>
      <c r="Q512" s="76" t="s">
        <v>4185</v>
      </c>
      <c r="R512" s="68" t="s">
        <v>4186</v>
      </c>
      <c r="S512" s="68"/>
      <c r="T512" s="69"/>
      <c r="U512" s="69" t="s">
        <v>4187</v>
      </c>
      <c r="V512" s="68"/>
    </row>
    <row r="513" spans="1:22" ht="15.5" x14ac:dyDescent="0.35">
      <c r="A513" s="68" t="s">
        <v>4188</v>
      </c>
      <c r="B513" s="68" t="s">
        <v>4177</v>
      </c>
      <c r="C513" s="69" t="s">
        <v>4178</v>
      </c>
      <c r="D513" s="68" t="s">
        <v>61</v>
      </c>
      <c r="E513" s="70" t="s">
        <v>723</v>
      </c>
      <c r="F513" s="68" t="s">
        <v>723</v>
      </c>
      <c r="G513" s="68" t="s">
        <v>63</v>
      </c>
      <c r="H513" s="77" t="s">
        <v>4179</v>
      </c>
      <c r="I513" s="72" t="s">
        <v>4180</v>
      </c>
      <c r="J513" s="70">
        <v>95610</v>
      </c>
      <c r="K513" s="70">
        <v>95218</v>
      </c>
      <c r="L513" s="69" t="s">
        <v>4181</v>
      </c>
      <c r="M513" s="79" t="s">
        <v>4189</v>
      </c>
      <c r="N513" s="75" t="s">
        <v>114</v>
      </c>
      <c r="O513" s="75" t="s">
        <v>4190</v>
      </c>
      <c r="P513" s="75" t="s">
        <v>451</v>
      </c>
      <c r="Q513" s="76" t="s">
        <v>4191</v>
      </c>
      <c r="R513" s="68" t="s">
        <v>4192</v>
      </c>
      <c r="S513" s="68"/>
      <c r="T513" s="69"/>
      <c r="U513" s="69" t="s">
        <v>4193</v>
      </c>
      <c r="V513" s="68"/>
    </row>
    <row r="514" spans="1:22" ht="15.5" x14ac:dyDescent="0.35">
      <c r="A514" s="68" t="s">
        <v>4194</v>
      </c>
      <c r="B514" s="68" t="s">
        <v>4177</v>
      </c>
      <c r="C514" s="69" t="s">
        <v>4178</v>
      </c>
      <c r="D514" s="68" t="s">
        <v>87</v>
      </c>
      <c r="E514" s="70" t="s">
        <v>723</v>
      </c>
      <c r="F514" s="68" t="s">
        <v>723</v>
      </c>
      <c r="G514" s="68" t="s">
        <v>122</v>
      </c>
      <c r="H514" s="77" t="s">
        <v>4195</v>
      </c>
      <c r="I514" s="72" t="s">
        <v>4180</v>
      </c>
      <c r="J514" s="70">
        <v>95610</v>
      </c>
      <c r="K514" s="70">
        <v>95218</v>
      </c>
      <c r="L514" s="69" t="s">
        <v>4196</v>
      </c>
      <c r="M514" s="79" t="s">
        <v>4197</v>
      </c>
      <c r="N514" s="75" t="s">
        <v>80</v>
      </c>
      <c r="O514" s="75" t="s">
        <v>4198</v>
      </c>
      <c r="P514" s="75" t="s">
        <v>239</v>
      </c>
      <c r="Q514" s="76" t="s">
        <v>4199</v>
      </c>
      <c r="R514" s="68" t="s">
        <v>4200</v>
      </c>
      <c r="S514" s="68"/>
      <c r="T514" s="69"/>
      <c r="U514" s="69" t="s">
        <v>4201</v>
      </c>
      <c r="V514" s="68"/>
    </row>
    <row r="515" spans="1:22" ht="15.5" x14ac:dyDescent="0.35">
      <c r="A515" s="68" t="s">
        <v>4202</v>
      </c>
      <c r="B515" s="68" t="s">
        <v>4177</v>
      </c>
      <c r="C515" s="69" t="s">
        <v>4178</v>
      </c>
      <c r="D515" s="68" t="s">
        <v>61</v>
      </c>
      <c r="E515" s="70" t="s">
        <v>723</v>
      </c>
      <c r="F515" s="68" t="s">
        <v>723</v>
      </c>
      <c r="G515" s="68" t="s">
        <v>63</v>
      </c>
      <c r="H515" s="77" t="s">
        <v>4203</v>
      </c>
      <c r="I515" s="72" t="s">
        <v>4180</v>
      </c>
      <c r="J515" s="70">
        <v>95610</v>
      </c>
      <c r="K515" s="70">
        <v>95218</v>
      </c>
      <c r="L515" s="69" t="s">
        <v>4204</v>
      </c>
      <c r="M515" s="79" t="s">
        <v>4205</v>
      </c>
      <c r="N515" s="75" t="s">
        <v>114</v>
      </c>
      <c r="O515" s="75" t="s">
        <v>4206</v>
      </c>
      <c r="P515" s="75" t="s">
        <v>4207</v>
      </c>
      <c r="Q515" s="76" t="s">
        <v>4208</v>
      </c>
      <c r="R515" s="68" t="s">
        <v>4209</v>
      </c>
      <c r="S515" s="68"/>
      <c r="T515" s="69"/>
      <c r="U515" s="69" t="s">
        <v>4210</v>
      </c>
      <c r="V515" s="68"/>
    </row>
    <row r="516" spans="1:22" ht="15.5" x14ac:dyDescent="0.35">
      <c r="A516" s="68" t="s">
        <v>4211</v>
      </c>
      <c r="B516" s="68" t="s">
        <v>4177</v>
      </c>
      <c r="C516" s="69" t="s">
        <v>4178</v>
      </c>
      <c r="D516" s="68" t="s">
        <v>61</v>
      </c>
      <c r="E516" s="70" t="s">
        <v>723</v>
      </c>
      <c r="F516" s="68" t="s">
        <v>723</v>
      </c>
      <c r="G516" s="68" t="s">
        <v>63</v>
      </c>
      <c r="H516" s="77" t="s">
        <v>4212</v>
      </c>
      <c r="I516" s="72" t="s">
        <v>4180</v>
      </c>
      <c r="J516" s="70">
        <v>95610</v>
      </c>
      <c r="K516" s="70">
        <v>95218</v>
      </c>
      <c r="L516" s="69" t="s">
        <v>4213</v>
      </c>
      <c r="M516" s="79" t="s">
        <v>4214</v>
      </c>
      <c r="N516" s="75" t="s">
        <v>80</v>
      </c>
      <c r="O516" s="75" t="s">
        <v>4215</v>
      </c>
      <c r="P516" s="75" t="s">
        <v>413</v>
      </c>
      <c r="Q516" s="76" t="s">
        <v>4216</v>
      </c>
      <c r="R516" s="68" t="s">
        <v>4217</v>
      </c>
      <c r="S516" s="68"/>
      <c r="T516" s="69"/>
      <c r="U516" s="69" t="s">
        <v>4218</v>
      </c>
      <c r="V516" s="68"/>
    </row>
    <row r="517" spans="1:22" ht="15.5" x14ac:dyDescent="0.35">
      <c r="A517" s="68" t="s">
        <v>4219</v>
      </c>
      <c r="B517" s="68" t="s">
        <v>4177</v>
      </c>
      <c r="C517" s="69" t="s">
        <v>4178</v>
      </c>
      <c r="D517" s="68" t="s">
        <v>87</v>
      </c>
      <c r="E517" s="70" t="s">
        <v>723</v>
      </c>
      <c r="F517" s="68" t="s">
        <v>723</v>
      </c>
      <c r="G517" s="68" t="s">
        <v>88</v>
      </c>
      <c r="H517" s="77" t="s">
        <v>4212</v>
      </c>
      <c r="I517" s="72" t="s">
        <v>4180</v>
      </c>
      <c r="J517" s="70">
        <v>95610</v>
      </c>
      <c r="K517" s="70">
        <v>95218</v>
      </c>
      <c r="L517" s="69" t="s">
        <v>4220</v>
      </c>
      <c r="M517" s="79" t="s">
        <v>4221</v>
      </c>
      <c r="N517" s="75" t="s">
        <v>80</v>
      </c>
      <c r="O517" s="75" t="s">
        <v>4222</v>
      </c>
      <c r="P517" s="75" t="s">
        <v>1931</v>
      </c>
      <c r="Q517" s="76" t="s">
        <v>4223</v>
      </c>
      <c r="R517" s="68" t="s">
        <v>4224</v>
      </c>
      <c r="S517" s="68"/>
      <c r="T517" s="69"/>
      <c r="U517" s="69" t="s">
        <v>4225</v>
      </c>
      <c r="V517" s="68" t="s">
        <v>57</v>
      </c>
    </row>
    <row r="518" spans="1:22" ht="15.5" x14ac:dyDescent="0.35">
      <c r="A518" s="68" t="s">
        <v>4226</v>
      </c>
      <c r="B518" s="68" t="s">
        <v>4177</v>
      </c>
      <c r="C518" s="69" t="s">
        <v>4178</v>
      </c>
      <c r="D518" s="68" t="s">
        <v>121</v>
      </c>
      <c r="E518" s="70" t="s">
        <v>723</v>
      </c>
      <c r="F518" s="68" t="s">
        <v>723</v>
      </c>
      <c r="G518" s="68" t="s">
        <v>122</v>
      </c>
      <c r="H518" s="77" t="s">
        <v>4227</v>
      </c>
      <c r="I518" s="72" t="s">
        <v>4180</v>
      </c>
      <c r="J518" s="70">
        <v>95610</v>
      </c>
      <c r="K518" s="70">
        <v>95218</v>
      </c>
      <c r="L518" s="69" t="s">
        <v>4228</v>
      </c>
      <c r="M518" s="79" t="s">
        <v>4229</v>
      </c>
      <c r="N518" s="75" t="s">
        <v>80</v>
      </c>
      <c r="O518" s="75" t="s">
        <v>4230</v>
      </c>
      <c r="P518" s="75" t="s">
        <v>4231</v>
      </c>
      <c r="Q518" s="76" t="s">
        <v>4232</v>
      </c>
      <c r="R518" s="68" t="s">
        <v>4233</v>
      </c>
      <c r="S518" s="68"/>
      <c r="T518" s="69"/>
      <c r="U518" s="69" t="s">
        <v>4234</v>
      </c>
      <c r="V518" s="68"/>
    </row>
    <row r="519" spans="1:22" ht="15.5" x14ac:dyDescent="0.35">
      <c r="A519" s="68" t="s">
        <v>4235</v>
      </c>
      <c r="B519" s="68" t="s">
        <v>4177</v>
      </c>
      <c r="C519" s="69" t="s">
        <v>4178</v>
      </c>
      <c r="D519" s="68" t="s">
        <v>87</v>
      </c>
      <c r="E519" s="70" t="s">
        <v>723</v>
      </c>
      <c r="F519" s="68" t="s">
        <v>723</v>
      </c>
      <c r="G519" s="68" t="s">
        <v>88</v>
      </c>
      <c r="H519" s="77" t="s">
        <v>4236</v>
      </c>
      <c r="I519" s="72" t="s">
        <v>4180</v>
      </c>
      <c r="J519" s="70">
        <v>95610</v>
      </c>
      <c r="K519" s="70">
        <v>95218</v>
      </c>
      <c r="L519" s="69" t="s">
        <v>4237</v>
      </c>
      <c r="M519" s="79" t="s">
        <v>4238</v>
      </c>
      <c r="N519" s="75" t="s">
        <v>80</v>
      </c>
      <c r="O519" s="75" t="s">
        <v>4239</v>
      </c>
      <c r="P519" s="75" t="s">
        <v>1578</v>
      </c>
      <c r="Q519" s="76" t="s">
        <v>4240</v>
      </c>
      <c r="R519" s="68" t="s">
        <v>4241</v>
      </c>
      <c r="S519" s="68"/>
      <c r="T519" s="69"/>
      <c r="U519" s="69" t="s">
        <v>4242</v>
      </c>
      <c r="V519" s="68"/>
    </row>
    <row r="520" spans="1:22" ht="15.5" x14ac:dyDescent="0.35">
      <c r="A520" s="68" t="s">
        <v>4243</v>
      </c>
      <c r="B520" s="68" t="s">
        <v>4177</v>
      </c>
      <c r="C520" s="69" t="s">
        <v>4178</v>
      </c>
      <c r="D520" s="68" t="s">
        <v>61</v>
      </c>
      <c r="E520" s="70" t="s">
        <v>723</v>
      </c>
      <c r="F520" s="68" t="s">
        <v>723</v>
      </c>
      <c r="G520" s="68" t="s">
        <v>63</v>
      </c>
      <c r="H520" s="77" t="s">
        <v>4236</v>
      </c>
      <c r="I520" s="72" t="s">
        <v>4180</v>
      </c>
      <c r="J520" s="70">
        <v>95610</v>
      </c>
      <c r="K520" s="70">
        <v>95218</v>
      </c>
      <c r="L520" s="69" t="s">
        <v>4237</v>
      </c>
      <c r="M520" s="79" t="s">
        <v>4244</v>
      </c>
      <c r="N520" s="75" t="s">
        <v>80</v>
      </c>
      <c r="O520" s="75" t="s">
        <v>4245</v>
      </c>
      <c r="P520" s="75" t="s">
        <v>4246</v>
      </c>
      <c r="Q520" s="76" t="s">
        <v>4247</v>
      </c>
      <c r="R520" s="68" t="s">
        <v>4248</v>
      </c>
      <c r="S520" s="68"/>
      <c r="T520" s="69"/>
      <c r="U520" s="69" t="s">
        <v>4249</v>
      </c>
      <c r="V520" s="68"/>
    </row>
    <row r="521" spans="1:22" ht="15.5" x14ac:dyDescent="0.35">
      <c r="A521" s="68" t="s">
        <v>4250</v>
      </c>
      <c r="B521" s="68" t="s">
        <v>4177</v>
      </c>
      <c r="C521" s="69" t="s">
        <v>4178</v>
      </c>
      <c r="D521" s="68" t="s">
        <v>87</v>
      </c>
      <c r="E521" s="70" t="s">
        <v>723</v>
      </c>
      <c r="F521" s="68" t="s">
        <v>723</v>
      </c>
      <c r="G521" s="68" t="s">
        <v>88</v>
      </c>
      <c r="H521" s="77" t="s">
        <v>4251</v>
      </c>
      <c r="I521" s="72" t="s">
        <v>4180</v>
      </c>
      <c r="J521" s="70">
        <v>95610</v>
      </c>
      <c r="K521" s="70">
        <v>95218</v>
      </c>
      <c r="L521" s="69" t="s">
        <v>4252</v>
      </c>
      <c r="M521" s="79" t="s">
        <v>4253</v>
      </c>
      <c r="N521" s="75" t="s">
        <v>80</v>
      </c>
      <c r="O521" s="75" t="s">
        <v>4254</v>
      </c>
      <c r="P521" s="75" t="s">
        <v>4255</v>
      </c>
      <c r="Q521" s="76" t="s">
        <v>4256</v>
      </c>
      <c r="R521" s="68" t="s">
        <v>4257</v>
      </c>
      <c r="S521" s="68"/>
      <c r="T521" s="69"/>
      <c r="U521" s="69" t="s">
        <v>4258</v>
      </c>
      <c r="V521" s="68" t="s">
        <v>57</v>
      </c>
    </row>
    <row r="522" spans="1:22" ht="15.5" x14ac:dyDescent="0.35">
      <c r="A522" s="68" t="s">
        <v>4259</v>
      </c>
      <c r="B522" s="68" t="s">
        <v>4177</v>
      </c>
      <c r="C522" s="69" t="s">
        <v>4178</v>
      </c>
      <c r="D522" s="68" t="s">
        <v>87</v>
      </c>
      <c r="E522" s="70" t="s">
        <v>723</v>
      </c>
      <c r="F522" s="68" t="s">
        <v>723</v>
      </c>
      <c r="G522" s="68" t="s">
        <v>88</v>
      </c>
      <c r="H522" s="77" t="s">
        <v>4260</v>
      </c>
      <c r="I522" s="72" t="s">
        <v>4180</v>
      </c>
      <c r="J522" s="70">
        <v>95610</v>
      </c>
      <c r="K522" s="70">
        <v>95218</v>
      </c>
      <c r="L522" s="69" t="s">
        <v>4261</v>
      </c>
      <c r="M522" s="79" t="s">
        <v>4262</v>
      </c>
      <c r="N522" s="75" t="s">
        <v>80</v>
      </c>
      <c r="O522" s="75" t="s">
        <v>4263</v>
      </c>
      <c r="P522" s="75" t="s">
        <v>771</v>
      </c>
      <c r="Q522" s="76" t="s">
        <v>4264</v>
      </c>
      <c r="R522" s="68" t="s">
        <v>4265</v>
      </c>
      <c r="S522" s="68"/>
      <c r="T522" s="69"/>
      <c r="U522" s="69" t="s">
        <v>4266</v>
      </c>
      <c r="V522" s="68"/>
    </row>
    <row r="523" spans="1:22" s="83" customFormat="1" ht="15.5" x14ac:dyDescent="0.35">
      <c r="A523" s="68" t="s">
        <v>4267</v>
      </c>
      <c r="B523" s="68" t="s">
        <v>4177</v>
      </c>
      <c r="C523" s="69" t="s">
        <v>4178</v>
      </c>
      <c r="D523" s="68" t="s">
        <v>61</v>
      </c>
      <c r="E523" s="70" t="s">
        <v>723</v>
      </c>
      <c r="F523" s="68" t="s">
        <v>723</v>
      </c>
      <c r="G523" s="68" t="s">
        <v>63</v>
      </c>
      <c r="H523" s="77" t="s">
        <v>4260</v>
      </c>
      <c r="I523" s="72" t="s">
        <v>4180</v>
      </c>
      <c r="J523" s="70">
        <v>95610</v>
      </c>
      <c r="K523" s="70">
        <v>95218</v>
      </c>
      <c r="L523" s="69" t="s">
        <v>4261</v>
      </c>
      <c r="M523" s="79" t="s">
        <v>4268</v>
      </c>
      <c r="N523" s="75" t="s">
        <v>80</v>
      </c>
      <c r="O523" s="75" t="s">
        <v>4269</v>
      </c>
      <c r="P523" s="75" t="s">
        <v>1931</v>
      </c>
      <c r="Q523" s="76" t="s">
        <v>4270</v>
      </c>
      <c r="R523" s="68" t="s">
        <v>4271</v>
      </c>
      <c r="S523" s="68"/>
      <c r="T523" s="69"/>
      <c r="U523" s="69" t="s">
        <v>4272</v>
      </c>
      <c r="V523" s="68"/>
    </row>
    <row r="524" spans="1:22" ht="15.5" x14ac:dyDescent="0.35">
      <c r="A524" s="70" t="s">
        <v>4273</v>
      </c>
      <c r="B524" s="68" t="s">
        <v>4177</v>
      </c>
      <c r="C524" s="69" t="s">
        <v>4178</v>
      </c>
      <c r="D524" s="68" t="s">
        <v>121</v>
      </c>
      <c r="E524" s="70" t="s">
        <v>723</v>
      </c>
      <c r="F524" s="68" t="s">
        <v>723</v>
      </c>
      <c r="G524" s="68" t="s">
        <v>122</v>
      </c>
      <c r="H524" s="71" t="s">
        <v>712</v>
      </c>
      <c r="I524" s="72" t="s">
        <v>4180</v>
      </c>
      <c r="J524" s="70">
        <v>95280</v>
      </c>
      <c r="K524" s="70">
        <v>95323</v>
      </c>
      <c r="L524" s="73" t="s">
        <v>4274</v>
      </c>
      <c r="M524" s="79">
        <v>134486120</v>
      </c>
      <c r="N524" s="75" t="s">
        <v>80</v>
      </c>
      <c r="O524" s="75" t="s">
        <v>4275</v>
      </c>
      <c r="P524" s="75" t="s">
        <v>3712</v>
      </c>
      <c r="Q524" s="76" t="s">
        <v>4276</v>
      </c>
      <c r="R524" s="81" t="s">
        <v>4277</v>
      </c>
      <c r="S524" s="68"/>
      <c r="T524" s="69"/>
      <c r="U524" s="69" t="s">
        <v>4278</v>
      </c>
      <c r="V524" s="68"/>
    </row>
    <row r="525" spans="1:22" s="82" customFormat="1" ht="15.5" x14ac:dyDescent="0.35">
      <c r="A525" s="68" t="s">
        <v>4279</v>
      </c>
      <c r="B525" s="68" t="s">
        <v>4177</v>
      </c>
      <c r="C525" s="69" t="s">
        <v>4178</v>
      </c>
      <c r="D525" s="68" t="s">
        <v>121</v>
      </c>
      <c r="E525" s="70" t="s">
        <v>723</v>
      </c>
      <c r="F525" s="68" t="s">
        <v>723</v>
      </c>
      <c r="G525" s="68" t="s">
        <v>122</v>
      </c>
      <c r="H525" s="98" t="s">
        <v>4280</v>
      </c>
      <c r="I525" s="72" t="s">
        <v>4281</v>
      </c>
      <c r="J525" s="70">
        <v>95280</v>
      </c>
      <c r="K525" s="70">
        <v>95323</v>
      </c>
      <c r="L525" s="69" t="s">
        <v>4282</v>
      </c>
      <c r="M525" s="79" t="s">
        <v>4283</v>
      </c>
      <c r="N525" s="75" t="s">
        <v>80</v>
      </c>
      <c r="O525" s="75" t="s">
        <v>4284</v>
      </c>
      <c r="P525" s="75" t="s">
        <v>951</v>
      </c>
      <c r="Q525" s="76" t="s">
        <v>4285</v>
      </c>
      <c r="R525" s="68" t="s">
        <v>4286</v>
      </c>
      <c r="S525" s="68"/>
      <c r="T525" s="69"/>
      <c r="U525" s="69" t="s">
        <v>4287</v>
      </c>
      <c r="V525" s="68"/>
    </row>
    <row r="526" spans="1:22" ht="15.5" x14ac:dyDescent="0.35">
      <c r="A526" s="68" t="s">
        <v>4288</v>
      </c>
      <c r="B526" s="68" t="s">
        <v>4177</v>
      </c>
      <c r="C526" s="69" t="s">
        <v>4178</v>
      </c>
      <c r="D526" s="68" t="s">
        <v>87</v>
      </c>
      <c r="E526" s="70" t="s">
        <v>723</v>
      </c>
      <c r="F526" s="68" t="s">
        <v>723</v>
      </c>
      <c r="G526" s="68" t="s">
        <v>88</v>
      </c>
      <c r="H526" s="71" t="s">
        <v>4289</v>
      </c>
      <c r="I526" s="72" t="s">
        <v>4281</v>
      </c>
      <c r="J526" s="70">
        <v>95280</v>
      </c>
      <c r="K526" s="70">
        <v>95323</v>
      </c>
      <c r="L526" s="73" t="s">
        <v>4290</v>
      </c>
      <c r="M526" s="74" t="s">
        <v>4291</v>
      </c>
      <c r="N526" s="75" t="s">
        <v>80</v>
      </c>
      <c r="O526" s="75" t="s">
        <v>4292</v>
      </c>
      <c r="P526" s="75" t="s">
        <v>4293</v>
      </c>
      <c r="Q526" s="76" t="s">
        <v>4294</v>
      </c>
      <c r="R526" s="68" t="s">
        <v>4295</v>
      </c>
      <c r="S526" s="68"/>
      <c r="T526" s="69"/>
      <c r="U526" s="69" t="s">
        <v>4296</v>
      </c>
      <c r="V526" s="68" t="s">
        <v>57</v>
      </c>
    </row>
    <row r="527" spans="1:22" ht="15.5" x14ac:dyDescent="0.35">
      <c r="A527" s="68" t="s">
        <v>4297</v>
      </c>
      <c r="B527" s="68" t="s">
        <v>4177</v>
      </c>
      <c r="C527" s="69" t="s">
        <v>4178</v>
      </c>
      <c r="D527" s="68" t="s">
        <v>61</v>
      </c>
      <c r="E527" s="70" t="s">
        <v>723</v>
      </c>
      <c r="F527" s="68" t="s">
        <v>723</v>
      </c>
      <c r="G527" s="68" t="s">
        <v>63</v>
      </c>
      <c r="H527" s="98" t="s">
        <v>4289</v>
      </c>
      <c r="I527" s="72" t="s">
        <v>4281</v>
      </c>
      <c r="J527" s="70">
        <v>95280</v>
      </c>
      <c r="K527" s="70">
        <v>95323</v>
      </c>
      <c r="L527" s="69" t="s">
        <v>4290</v>
      </c>
      <c r="M527" s="79" t="s">
        <v>4298</v>
      </c>
      <c r="N527" s="75" t="s">
        <v>114</v>
      </c>
      <c r="O527" s="75" t="s">
        <v>4299</v>
      </c>
      <c r="P527" s="75" t="s">
        <v>206</v>
      </c>
      <c r="Q527" s="76" t="s">
        <v>4300</v>
      </c>
      <c r="R527" s="68" t="s">
        <v>4301</v>
      </c>
      <c r="S527" s="68"/>
      <c r="T527" s="69"/>
      <c r="U527" s="69" t="s">
        <v>4302</v>
      </c>
      <c r="V527" s="68"/>
    </row>
    <row r="528" spans="1:22" ht="15.5" x14ac:dyDescent="0.35">
      <c r="A528" s="68" t="s">
        <v>4303</v>
      </c>
      <c r="B528" s="68" t="s">
        <v>4177</v>
      </c>
      <c r="C528" s="69" t="s">
        <v>4178</v>
      </c>
      <c r="D528" s="68" t="s">
        <v>61</v>
      </c>
      <c r="E528" s="70" t="s">
        <v>723</v>
      </c>
      <c r="F528" s="68" t="s">
        <v>723</v>
      </c>
      <c r="G528" s="68" t="s">
        <v>63</v>
      </c>
      <c r="H528" s="98" t="s">
        <v>4304</v>
      </c>
      <c r="I528" s="72" t="s">
        <v>4281</v>
      </c>
      <c r="J528" s="70">
        <v>95280</v>
      </c>
      <c r="K528" s="70">
        <v>95323</v>
      </c>
      <c r="L528" s="69" t="s">
        <v>4305</v>
      </c>
      <c r="M528" s="79" t="s">
        <v>4306</v>
      </c>
      <c r="N528" s="75" t="s">
        <v>80</v>
      </c>
      <c r="O528" s="75" t="s">
        <v>4307</v>
      </c>
      <c r="P528" s="75" t="s">
        <v>1105</v>
      </c>
      <c r="Q528" s="76" t="s">
        <v>4308</v>
      </c>
      <c r="R528" s="68" t="s">
        <v>4309</v>
      </c>
      <c r="S528" s="68"/>
      <c r="T528" s="69"/>
      <c r="U528" s="69" t="s">
        <v>4310</v>
      </c>
      <c r="V528" s="68"/>
    </row>
    <row r="529" spans="1:22" ht="15.5" x14ac:dyDescent="0.35">
      <c r="A529" s="68" t="s">
        <v>4311</v>
      </c>
      <c r="B529" s="68" t="s">
        <v>4177</v>
      </c>
      <c r="C529" s="69" t="s">
        <v>4178</v>
      </c>
      <c r="D529" s="68" t="s">
        <v>87</v>
      </c>
      <c r="E529" s="70" t="s">
        <v>723</v>
      </c>
      <c r="F529" s="68" t="s">
        <v>723</v>
      </c>
      <c r="G529" s="68" t="s">
        <v>88</v>
      </c>
      <c r="H529" s="98" t="s">
        <v>4304</v>
      </c>
      <c r="I529" s="72" t="s">
        <v>4281</v>
      </c>
      <c r="J529" s="70">
        <v>95280</v>
      </c>
      <c r="K529" s="70">
        <v>95323</v>
      </c>
      <c r="L529" s="69" t="s">
        <v>4305</v>
      </c>
      <c r="M529" s="79" t="s">
        <v>4312</v>
      </c>
      <c r="N529" s="75" t="s">
        <v>80</v>
      </c>
      <c r="O529" s="75" t="s">
        <v>4313</v>
      </c>
      <c r="P529" s="75" t="s">
        <v>4314</v>
      </c>
      <c r="Q529" s="76" t="s">
        <v>4315</v>
      </c>
      <c r="R529" s="68" t="s">
        <v>4316</v>
      </c>
      <c r="S529" s="68"/>
      <c r="T529" s="69"/>
      <c r="U529" s="69" t="s">
        <v>4317</v>
      </c>
      <c r="V529" s="68"/>
    </row>
    <row r="530" spans="1:22" ht="15.5" x14ac:dyDescent="0.35">
      <c r="A530" s="68" t="s">
        <v>4318</v>
      </c>
      <c r="B530" s="68" t="s">
        <v>4177</v>
      </c>
      <c r="C530" s="69" t="s">
        <v>4178</v>
      </c>
      <c r="D530" s="68" t="s">
        <v>121</v>
      </c>
      <c r="E530" s="70" t="s">
        <v>723</v>
      </c>
      <c r="F530" s="68" t="s">
        <v>723</v>
      </c>
      <c r="G530" s="68" t="s">
        <v>122</v>
      </c>
      <c r="H530" s="71" t="s">
        <v>776</v>
      </c>
      <c r="I530" s="72" t="s">
        <v>4281</v>
      </c>
      <c r="J530" s="70">
        <v>95280</v>
      </c>
      <c r="K530" s="70">
        <v>95323</v>
      </c>
      <c r="L530" s="73" t="s">
        <v>4319</v>
      </c>
      <c r="M530" s="74" t="s">
        <v>4320</v>
      </c>
      <c r="N530" s="75" t="s">
        <v>80</v>
      </c>
      <c r="O530" s="75" t="s">
        <v>4321</v>
      </c>
      <c r="P530" s="75" t="s">
        <v>1497</v>
      </c>
      <c r="Q530" s="76" t="s">
        <v>4322</v>
      </c>
      <c r="R530" s="68" t="s">
        <v>4323</v>
      </c>
      <c r="S530" s="68"/>
      <c r="T530" s="69"/>
      <c r="U530" s="69" t="s">
        <v>4324</v>
      </c>
      <c r="V530" s="68"/>
    </row>
    <row r="531" spans="1:22" ht="15.5" x14ac:dyDescent="0.35">
      <c r="A531" s="70" t="s">
        <v>4325</v>
      </c>
      <c r="B531" s="68" t="s">
        <v>4177</v>
      </c>
      <c r="C531" s="69" t="s">
        <v>4178</v>
      </c>
      <c r="D531" s="68" t="s">
        <v>121</v>
      </c>
      <c r="E531" s="70" t="s">
        <v>723</v>
      </c>
      <c r="F531" s="68" t="s">
        <v>723</v>
      </c>
      <c r="G531" s="68" t="s">
        <v>122</v>
      </c>
      <c r="H531" s="71" t="s">
        <v>4326</v>
      </c>
      <c r="I531" s="72" t="s">
        <v>4281</v>
      </c>
      <c r="J531" s="70">
        <v>95280</v>
      </c>
      <c r="K531" s="70">
        <v>95323</v>
      </c>
      <c r="L531" s="73" t="s">
        <v>4327</v>
      </c>
      <c r="M531" s="74" t="s">
        <v>4328</v>
      </c>
      <c r="N531" s="75" t="s">
        <v>114</v>
      </c>
      <c r="O531" s="75" t="s">
        <v>4329</v>
      </c>
      <c r="P531" s="75" t="s">
        <v>2097</v>
      </c>
      <c r="Q531" s="76" t="s">
        <v>4330</v>
      </c>
      <c r="R531" s="68" t="s">
        <v>4331</v>
      </c>
      <c r="S531" s="68"/>
      <c r="T531" s="69"/>
      <c r="U531" s="69" t="s">
        <v>4332</v>
      </c>
      <c r="V531" s="68"/>
    </row>
    <row r="532" spans="1:22" ht="15.5" x14ac:dyDescent="0.35">
      <c r="A532" s="68" t="s">
        <v>4333</v>
      </c>
      <c r="B532" s="68" t="s">
        <v>4177</v>
      </c>
      <c r="C532" s="69" t="s">
        <v>4178</v>
      </c>
      <c r="D532" s="68" t="s">
        <v>87</v>
      </c>
      <c r="E532" s="70" t="s">
        <v>723</v>
      </c>
      <c r="F532" s="68" t="s">
        <v>723</v>
      </c>
      <c r="G532" s="68" t="s">
        <v>122</v>
      </c>
      <c r="H532" s="71" t="s">
        <v>4334</v>
      </c>
      <c r="I532" s="72" t="s">
        <v>4281</v>
      </c>
      <c r="J532" s="70">
        <v>95280</v>
      </c>
      <c r="K532" s="70">
        <v>95323</v>
      </c>
      <c r="L532" s="73" t="s">
        <v>4335</v>
      </c>
      <c r="M532" s="74" t="s">
        <v>4336</v>
      </c>
      <c r="N532" s="75" t="s">
        <v>80</v>
      </c>
      <c r="O532" s="75" t="s">
        <v>4337</v>
      </c>
      <c r="P532" s="75" t="s">
        <v>4338</v>
      </c>
      <c r="Q532" s="76" t="s">
        <v>4339</v>
      </c>
      <c r="R532" s="68" t="s">
        <v>4340</v>
      </c>
      <c r="S532" s="68"/>
      <c r="T532" s="69"/>
      <c r="U532" s="69" t="s">
        <v>4341</v>
      </c>
      <c r="V532" s="68"/>
    </row>
    <row r="533" spans="1:22" ht="15.5" x14ac:dyDescent="0.35">
      <c r="A533" s="68" t="s">
        <v>4342</v>
      </c>
      <c r="B533" s="68" t="s">
        <v>4177</v>
      </c>
      <c r="C533" s="69" t="s">
        <v>4178</v>
      </c>
      <c r="D533" s="68" t="s">
        <v>61</v>
      </c>
      <c r="E533" s="70" t="s">
        <v>723</v>
      </c>
      <c r="F533" s="68" t="s">
        <v>723</v>
      </c>
      <c r="G533" s="68" t="s">
        <v>63</v>
      </c>
      <c r="H533" s="98" t="s">
        <v>4343</v>
      </c>
      <c r="I533" s="72" t="s">
        <v>4281</v>
      </c>
      <c r="J533" s="70">
        <v>95280</v>
      </c>
      <c r="K533" s="70">
        <v>95323</v>
      </c>
      <c r="L533" s="69" t="s">
        <v>4344</v>
      </c>
      <c r="M533" s="79" t="s">
        <v>4345</v>
      </c>
      <c r="N533" s="75" t="s">
        <v>80</v>
      </c>
      <c r="O533" s="75" t="s">
        <v>4346</v>
      </c>
      <c r="P533" s="75" t="s">
        <v>1321</v>
      </c>
      <c r="Q533" s="76" t="s">
        <v>4347</v>
      </c>
      <c r="R533" s="68" t="s">
        <v>4348</v>
      </c>
      <c r="S533" s="68"/>
      <c r="T533" s="69"/>
      <c r="U533" s="69" t="s">
        <v>4349</v>
      </c>
      <c r="V533" s="68"/>
    </row>
    <row r="534" spans="1:22" ht="15.5" x14ac:dyDescent="0.35">
      <c r="A534" s="68" t="s">
        <v>4350</v>
      </c>
      <c r="B534" s="68" t="s">
        <v>4177</v>
      </c>
      <c r="C534" s="69" t="s">
        <v>4178</v>
      </c>
      <c r="D534" s="68" t="s">
        <v>87</v>
      </c>
      <c r="E534" s="70" t="s">
        <v>723</v>
      </c>
      <c r="F534" s="68" t="s">
        <v>723</v>
      </c>
      <c r="G534" s="68" t="s">
        <v>88</v>
      </c>
      <c r="H534" s="71" t="s">
        <v>4343</v>
      </c>
      <c r="I534" s="72" t="s">
        <v>4281</v>
      </c>
      <c r="J534" s="70">
        <v>95280</v>
      </c>
      <c r="K534" s="70">
        <v>95323</v>
      </c>
      <c r="L534" s="73" t="s">
        <v>4351</v>
      </c>
      <c r="M534" s="74" t="s">
        <v>4352</v>
      </c>
      <c r="N534" s="75" t="s">
        <v>114</v>
      </c>
      <c r="O534" s="75" t="s">
        <v>4353</v>
      </c>
      <c r="P534" s="75" t="s">
        <v>115</v>
      </c>
      <c r="Q534" s="76" t="s">
        <v>4354</v>
      </c>
      <c r="R534" s="68" t="s">
        <v>4355</v>
      </c>
      <c r="S534" s="68"/>
      <c r="T534" s="69"/>
      <c r="U534" s="69" t="s">
        <v>4356</v>
      </c>
      <c r="V534" s="68"/>
    </row>
    <row r="535" spans="1:22" ht="15.5" x14ac:dyDescent="0.35">
      <c r="A535" s="68" t="s">
        <v>4357</v>
      </c>
      <c r="B535" s="68" t="s">
        <v>4177</v>
      </c>
      <c r="C535" s="69" t="s">
        <v>4178</v>
      </c>
      <c r="D535" s="68" t="s">
        <v>121</v>
      </c>
      <c r="E535" s="70" t="s">
        <v>723</v>
      </c>
      <c r="F535" s="68" t="s">
        <v>723</v>
      </c>
      <c r="G535" s="68" t="s">
        <v>122</v>
      </c>
      <c r="H535" s="98" t="s">
        <v>4358</v>
      </c>
      <c r="I535" s="72" t="s">
        <v>4281</v>
      </c>
      <c r="J535" s="70">
        <v>95280</v>
      </c>
      <c r="K535" s="70">
        <v>95323</v>
      </c>
      <c r="L535" s="69" t="s">
        <v>4359</v>
      </c>
      <c r="M535" s="79" t="s">
        <v>4360</v>
      </c>
      <c r="N535" s="75" t="s">
        <v>80</v>
      </c>
      <c r="O535" s="75" t="s">
        <v>4361</v>
      </c>
      <c r="P535" s="75" t="s">
        <v>530</v>
      </c>
      <c r="Q535" s="76" t="s">
        <v>4362</v>
      </c>
      <c r="R535" s="68" t="s">
        <v>4363</v>
      </c>
      <c r="S535" s="68"/>
      <c r="T535" s="69"/>
      <c r="U535" s="69" t="s">
        <v>4364</v>
      </c>
      <c r="V535" s="68"/>
    </row>
    <row r="536" spans="1:22" ht="15.5" x14ac:dyDescent="0.35">
      <c r="A536" s="68" t="s">
        <v>4365</v>
      </c>
      <c r="B536" s="84" t="s">
        <v>4177</v>
      </c>
      <c r="C536" s="85" t="s">
        <v>4178</v>
      </c>
      <c r="D536" s="68" t="s">
        <v>121</v>
      </c>
      <c r="E536" s="70" t="s">
        <v>723</v>
      </c>
      <c r="F536" s="68" t="s">
        <v>723</v>
      </c>
      <c r="G536" s="68" t="s">
        <v>122</v>
      </c>
      <c r="H536" s="98" t="s">
        <v>4366</v>
      </c>
      <c r="I536" s="72" t="s">
        <v>4367</v>
      </c>
      <c r="J536" s="70">
        <v>95000</v>
      </c>
      <c r="K536" s="70">
        <v>95450</v>
      </c>
      <c r="L536" s="69" t="s">
        <v>4368</v>
      </c>
      <c r="M536" s="79" t="s">
        <v>4369</v>
      </c>
      <c r="N536" s="75" t="s">
        <v>68</v>
      </c>
      <c r="O536" s="75" t="s">
        <v>4370</v>
      </c>
      <c r="P536" s="75" t="s">
        <v>4371</v>
      </c>
      <c r="Q536" s="76" t="s">
        <v>4372</v>
      </c>
      <c r="R536" s="68" t="s">
        <v>4373</v>
      </c>
      <c r="S536" s="68"/>
      <c r="T536" s="69"/>
      <c r="U536" s="69" t="s">
        <v>4374</v>
      </c>
      <c r="V536" s="68"/>
    </row>
    <row r="537" spans="1:22" ht="15.5" x14ac:dyDescent="0.35">
      <c r="A537" s="68" t="s">
        <v>4375</v>
      </c>
      <c r="B537" s="68" t="s">
        <v>4376</v>
      </c>
      <c r="C537" s="69" t="s">
        <v>4377</v>
      </c>
      <c r="D537" s="68" t="s">
        <v>61</v>
      </c>
      <c r="E537" s="70" t="s">
        <v>62</v>
      </c>
      <c r="F537" s="68" t="s">
        <v>2058</v>
      </c>
      <c r="G537" s="68" t="s">
        <v>63</v>
      </c>
      <c r="H537" s="98" t="s">
        <v>2517</v>
      </c>
      <c r="I537" s="72" t="s">
        <v>4378</v>
      </c>
      <c r="J537" s="70">
        <v>95170</v>
      </c>
      <c r="K537" s="70">
        <v>95197</v>
      </c>
      <c r="L537" s="72" t="s">
        <v>4379</v>
      </c>
      <c r="M537" s="78" t="s">
        <v>4380</v>
      </c>
      <c r="N537" s="75" t="s">
        <v>80</v>
      </c>
      <c r="O537" s="75" t="s">
        <v>4381</v>
      </c>
      <c r="P537" s="75" t="s">
        <v>1779</v>
      </c>
      <c r="Q537" s="76" t="s">
        <v>4382</v>
      </c>
      <c r="R537" s="68" t="s">
        <v>4383</v>
      </c>
      <c r="S537" s="68"/>
      <c r="T537" s="69"/>
      <c r="U537" s="69" t="s">
        <v>4384</v>
      </c>
      <c r="V537" s="68"/>
    </row>
    <row r="538" spans="1:22" ht="15.5" x14ac:dyDescent="0.35">
      <c r="A538" s="68" t="s">
        <v>4385</v>
      </c>
      <c r="B538" s="68" t="s">
        <v>4376</v>
      </c>
      <c r="C538" s="69" t="s">
        <v>4377</v>
      </c>
      <c r="D538" s="109" t="s">
        <v>61</v>
      </c>
      <c r="E538" s="70" t="s">
        <v>62</v>
      </c>
      <c r="F538" s="68" t="s">
        <v>2058</v>
      </c>
      <c r="G538" s="68" t="s">
        <v>63</v>
      </c>
      <c r="H538" s="119" t="s">
        <v>4386</v>
      </c>
      <c r="I538" s="72" t="s">
        <v>4378</v>
      </c>
      <c r="J538" s="70">
        <v>95170</v>
      </c>
      <c r="K538" s="70">
        <v>95197</v>
      </c>
      <c r="L538" s="100" t="s">
        <v>4387</v>
      </c>
      <c r="M538" s="78" t="s">
        <v>4388</v>
      </c>
      <c r="N538" s="75" t="s">
        <v>80</v>
      </c>
      <c r="O538" s="75" t="s">
        <v>4389</v>
      </c>
      <c r="P538" s="75" t="s">
        <v>329</v>
      </c>
      <c r="Q538" s="76" t="s">
        <v>4390</v>
      </c>
      <c r="R538" s="68" t="s">
        <v>4391</v>
      </c>
      <c r="S538" s="68"/>
      <c r="T538" s="80"/>
      <c r="U538" s="69" t="s">
        <v>4392</v>
      </c>
      <c r="V538" s="68"/>
    </row>
    <row r="539" spans="1:22" ht="15.5" x14ac:dyDescent="0.35">
      <c r="A539" s="68" t="s">
        <v>4393</v>
      </c>
      <c r="B539" s="68" t="s">
        <v>4376</v>
      </c>
      <c r="C539" s="69" t="s">
        <v>4377</v>
      </c>
      <c r="D539" s="68" t="s">
        <v>87</v>
      </c>
      <c r="E539" s="70" t="s">
        <v>62</v>
      </c>
      <c r="F539" s="68" t="s">
        <v>2058</v>
      </c>
      <c r="G539" s="68" t="s">
        <v>88</v>
      </c>
      <c r="H539" s="98" t="s">
        <v>4394</v>
      </c>
      <c r="I539" s="72" t="s">
        <v>4378</v>
      </c>
      <c r="J539" s="70">
        <v>95170</v>
      </c>
      <c r="K539" s="70">
        <v>95197</v>
      </c>
      <c r="L539" s="72" t="s">
        <v>4395</v>
      </c>
      <c r="M539" s="78" t="s">
        <v>4396</v>
      </c>
      <c r="N539" s="75" t="s">
        <v>80</v>
      </c>
      <c r="O539" s="75" t="s">
        <v>4397</v>
      </c>
      <c r="P539" s="75" t="s">
        <v>1779</v>
      </c>
      <c r="Q539" s="76" t="s">
        <v>4398</v>
      </c>
      <c r="R539" s="68" t="s">
        <v>4399</v>
      </c>
      <c r="S539" s="68"/>
      <c r="T539" s="69"/>
      <c r="U539" s="69" t="s">
        <v>4400</v>
      </c>
      <c r="V539" s="68"/>
    </row>
    <row r="540" spans="1:22" ht="15.5" x14ac:dyDescent="0.35">
      <c r="A540" s="68" t="s">
        <v>4401</v>
      </c>
      <c r="B540" s="68" t="s">
        <v>4376</v>
      </c>
      <c r="C540" s="69" t="s">
        <v>4377</v>
      </c>
      <c r="D540" s="68" t="s">
        <v>61</v>
      </c>
      <c r="E540" s="70" t="s">
        <v>62</v>
      </c>
      <c r="F540" s="68" t="s">
        <v>2058</v>
      </c>
      <c r="G540" s="68" t="s">
        <v>63</v>
      </c>
      <c r="H540" s="98" t="s">
        <v>4394</v>
      </c>
      <c r="I540" s="72" t="s">
        <v>4378</v>
      </c>
      <c r="J540" s="70">
        <v>95170</v>
      </c>
      <c r="K540" s="70">
        <v>95197</v>
      </c>
      <c r="L540" s="72" t="s">
        <v>4395</v>
      </c>
      <c r="M540" s="78" t="s">
        <v>4402</v>
      </c>
      <c r="N540" s="75" t="s">
        <v>68</v>
      </c>
      <c r="O540" s="75" t="s">
        <v>3447</v>
      </c>
      <c r="P540" s="75" t="s">
        <v>780</v>
      </c>
      <c r="Q540" s="76" t="s">
        <v>4403</v>
      </c>
      <c r="R540" s="68" t="s">
        <v>4399</v>
      </c>
      <c r="S540" s="68"/>
      <c r="T540" s="69"/>
      <c r="U540" s="69" t="s">
        <v>4400</v>
      </c>
      <c r="V540" s="68"/>
    </row>
    <row r="541" spans="1:22" ht="15.5" x14ac:dyDescent="0.35">
      <c r="A541" s="68" t="s">
        <v>4404</v>
      </c>
      <c r="B541" s="68" t="s">
        <v>4376</v>
      </c>
      <c r="C541" s="69" t="s">
        <v>4377</v>
      </c>
      <c r="D541" s="68" t="s">
        <v>61</v>
      </c>
      <c r="E541" s="70" t="s">
        <v>62</v>
      </c>
      <c r="F541" s="68" t="s">
        <v>2058</v>
      </c>
      <c r="G541" s="68" t="s">
        <v>63</v>
      </c>
      <c r="H541" s="98" t="s">
        <v>586</v>
      </c>
      <c r="I541" s="72" t="s">
        <v>4378</v>
      </c>
      <c r="J541" s="70">
        <v>95170</v>
      </c>
      <c r="K541" s="70">
        <v>95197</v>
      </c>
      <c r="L541" s="72" t="s">
        <v>4405</v>
      </c>
      <c r="M541" s="78" t="s">
        <v>4406</v>
      </c>
      <c r="N541" s="75" t="s">
        <v>80</v>
      </c>
      <c r="O541" s="75" t="s">
        <v>4407</v>
      </c>
      <c r="P541" s="75" t="s">
        <v>917</v>
      </c>
      <c r="Q541" s="76" t="s">
        <v>4408</v>
      </c>
      <c r="R541" s="68" t="s">
        <v>4409</v>
      </c>
      <c r="S541" s="68"/>
      <c r="T541" s="69"/>
      <c r="U541" s="69" t="s">
        <v>4410</v>
      </c>
      <c r="V541" s="68"/>
    </row>
    <row r="542" spans="1:22" ht="15.5" x14ac:dyDescent="0.35">
      <c r="A542" s="68" t="s">
        <v>4411</v>
      </c>
      <c r="B542" s="68" t="s">
        <v>4376</v>
      </c>
      <c r="C542" s="69" t="s">
        <v>4377</v>
      </c>
      <c r="D542" s="68" t="s">
        <v>61</v>
      </c>
      <c r="E542" s="70" t="s">
        <v>62</v>
      </c>
      <c r="F542" s="68" t="s">
        <v>2058</v>
      </c>
      <c r="G542" s="68" t="s">
        <v>63</v>
      </c>
      <c r="H542" s="98" t="s">
        <v>4412</v>
      </c>
      <c r="I542" s="72" t="s">
        <v>4378</v>
      </c>
      <c r="J542" s="70">
        <v>95170</v>
      </c>
      <c r="K542" s="70">
        <v>95197</v>
      </c>
      <c r="L542" s="72" t="s">
        <v>4413</v>
      </c>
      <c r="M542" s="78" t="s">
        <v>4414</v>
      </c>
      <c r="N542" s="75" t="s">
        <v>80</v>
      </c>
      <c r="O542" s="75" t="s">
        <v>4415</v>
      </c>
      <c r="P542" s="75" t="s">
        <v>1058</v>
      </c>
      <c r="Q542" s="76" t="s">
        <v>4416</v>
      </c>
      <c r="R542" s="68" t="s">
        <v>4417</v>
      </c>
      <c r="S542" s="68"/>
      <c r="T542" s="69"/>
      <c r="U542" s="69" t="s">
        <v>4418</v>
      </c>
      <c r="V542" s="68"/>
    </row>
    <row r="543" spans="1:22" ht="15.5" x14ac:dyDescent="0.35">
      <c r="A543" s="68" t="s">
        <v>4419</v>
      </c>
      <c r="B543" s="68" t="s">
        <v>4376</v>
      </c>
      <c r="C543" s="69" t="s">
        <v>4377</v>
      </c>
      <c r="D543" s="68" t="s">
        <v>87</v>
      </c>
      <c r="E543" s="70" t="s">
        <v>62</v>
      </c>
      <c r="F543" s="68" t="s">
        <v>2058</v>
      </c>
      <c r="G543" s="68" t="s">
        <v>88</v>
      </c>
      <c r="H543" s="98" t="s">
        <v>4420</v>
      </c>
      <c r="I543" s="72" t="s">
        <v>4378</v>
      </c>
      <c r="J543" s="70">
        <v>95170</v>
      </c>
      <c r="K543" s="70">
        <v>95197</v>
      </c>
      <c r="L543" s="72" t="s">
        <v>4421</v>
      </c>
      <c r="M543" s="78" t="s">
        <v>4422</v>
      </c>
      <c r="N543" s="75" t="s">
        <v>80</v>
      </c>
      <c r="O543" s="75" t="s">
        <v>4423</v>
      </c>
      <c r="P543" s="75" t="s">
        <v>942</v>
      </c>
      <c r="Q543" s="76" t="s">
        <v>4424</v>
      </c>
      <c r="R543" s="68" t="s">
        <v>4425</v>
      </c>
      <c r="S543" s="68"/>
      <c r="T543" s="69"/>
      <c r="U543" s="69" t="s">
        <v>4426</v>
      </c>
      <c r="V543" s="68"/>
    </row>
    <row r="544" spans="1:22" ht="15.5" x14ac:dyDescent="0.35">
      <c r="A544" s="68" t="s">
        <v>4427</v>
      </c>
      <c r="B544" s="68" t="s">
        <v>4376</v>
      </c>
      <c r="C544" s="69" t="s">
        <v>4377</v>
      </c>
      <c r="D544" s="68" t="s">
        <v>61</v>
      </c>
      <c r="E544" s="70" t="s">
        <v>62</v>
      </c>
      <c r="F544" s="68" t="s">
        <v>2058</v>
      </c>
      <c r="G544" s="68" t="s">
        <v>63</v>
      </c>
      <c r="H544" s="98" t="s">
        <v>4420</v>
      </c>
      <c r="I544" s="72" t="s">
        <v>4378</v>
      </c>
      <c r="J544" s="70">
        <v>95170</v>
      </c>
      <c r="K544" s="70">
        <v>95197</v>
      </c>
      <c r="L544" s="72" t="s">
        <v>4428</v>
      </c>
      <c r="M544" s="78" t="s">
        <v>4429</v>
      </c>
      <c r="N544" s="75" t="s">
        <v>80</v>
      </c>
      <c r="O544" s="75" t="s">
        <v>4430</v>
      </c>
      <c r="P544" s="75" t="s">
        <v>4431</v>
      </c>
      <c r="Q544" s="76" t="s">
        <v>4432</v>
      </c>
      <c r="R544" s="68" t="s">
        <v>4433</v>
      </c>
      <c r="S544" s="68"/>
      <c r="T544" s="69"/>
      <c r="U544" s="69" t="s">
        <v>4434</v>
      </c>
      <c r="V544" s="68"/>
    </row>
    <row r="545" spans="1:22" ht="15.5" x14ac:dyDescent="0.35">
      <c r="A545" s="68" t="s">
        <v>4435</v>
      </c>
      <c r="B545" s="68" t="s">
        <v>4376</v>
      </c>
      <c r="C545" s="69" t="s">
        <v>4377</v>
      </c>
      <c r="D545" s="68" t="s">
        <v>61</v>
      </c>
      <c r="E545" s="70" t="s">
        <v>62</v>
      </c>
      <c r="F545" s="68" t="s">
        <v>2058</v>
      </c>
      <c r="G545" s="68" t="s">
        <v>63</v>
      </c>
      <c r="H545" s="98" t="s">
        <v>1407</v>
      </c>
      <c r="I545" s="72" t="s">
        <v>4378</v>
      </c>
      <c r="J545" s="70">
        <v>95170</v>
      </c>
      <c r="K545" s="70">
        <v>95197</v>
      </c>
      <c r="L545" s="72" t="s">
        <v>4436</v>
      </c>
      <c r="M545" s="78" t="s">
        <v>4437</v>
      </c>
      <c r="N545" s="75" t="s">
        <v>80</v>
      </c>
      <c r="O545" s="75" t="s">
        <v>4438</v>
      </c>
      <c r="P545" s="75" t="s">
        <v>716</v>
      </c>
      <c r="Q545" s="76" t="s">
        <v>4439</v>
      </c>
      <c r="R545" s="68" t="s">
        <v>4440</v>
      </c>
      <c r="S545" s="68"/>
      <c r="T545" s="69"/>
      <c r="U545" s="69" t="s">
        <v>4441</v>
      </c>
      <c r="V545" s="68"/>
    </row>
    <row r="546" spans="1:22" ht="15.5" x14ac:dyDescent="0.35">
      <c r="A546" s="68" t="s">
        <v>4442</v>
      </c>
      <c r="B546" s="68" t="s">
        <v>4376</v>
      </c>
      <c r="C546" s="69" t="s">
        <v>4377</v>
      </c>
      <c r="D546" s="68" t="s">
        <v>87</v>
      </c>
      <c r="E546" s="70" t="s">
        <v>62</v>
      </c>
      <c r="F546" s="68" t="s">
        <v>2058</v>
      </c>
      <c r="G546" s="68" t="s">
        <v>88</v>
      </c>
      <c r="H546" s="98" t="s">
        <v>4443</v>
      </c>
      <c r="I546" s="72" t="s">
        <v>4378</v>
      </c>
      <c r="J546" s="70">
        <v>95170</v>
      </c>
      <c r="K546" s="70">
        <v>95197</v>
      </c>
      <c r="L546" s="72" t="s">
        <v>4444</v>
      </c>
      <c r="M546" s="78" t="s">
        <v>4445</v>
      </c>
      <c r="N546" s="75" t="s">
        <v>80</v>
      </c>
      <c r="O546" s="75" t="s">
        <v>4446</v>
      </c>
      <c r="P546" s="75" t="s">
        <v>484</v>
      </c>
      <c r="Q546" s="76" t="s">
        <v>4447</v>
      </c>
      <c r="R546" s="68" t="s">
        <v>4448</v>
      </c>
      <c r="S546" s="68"/>
      <c r="T546" s="69"/>
      <c r="U546" s="69" t="s">
        <v>4449</v>
      </c>
      <c r="V546" s="68"/>
    </row>
    <row r="547" spans="1:22" ht="15.5" x14ac:dyDescent="0.35">
      <c r="A547" s="68" t="s">
        <v>4450</v>
      </c>
      <c r="B547" s="68" t="s">
        <v>4376</v>
      </c>
      <c r="C547" s="69" t="s">
        <v>4377</v>
      </c>
      <c r="D547" s="68" t="s">
        <v>87</v>
      </c>
      <c r="E547" s="70" t="s">
        <v>62</v>
      </c>
      <c r="F547" s="68" t="s">
        <v>2058</v>
      </c>
      <c r="G547" s="68" t="s">
        <v>88</v>
      </c>
      <c r="H547" s="98" t="s">
        <v>4451</v>
      </c>
      <c r="I547" s="72" t="s">
        <v>4378</v>
      </c>
      <c r="J547" s="70">
        <v>95170</v>
      </c>
      <c r="K547" s="70">
        <v>95197</v>
      </c>
      <c r="L547" s="72" t="s">
        <v>4444</v>
      </c>
      <c r="M547" s="78" t="s">
        <v>4452</v>
      </c>
      <c r="N547" s="75" t="s">
        <v>80</v>
      </c>
      <c r="O547" s="75" t="s">
        <v>4453</v>
      </c>
      <c r="P547" s="75" t="s">
        <v>1931</v>
      </c>
      <c r="Q547" s="76" t="s">
        <v>4454</v>
      </c>
      <c r="R547" s="68" t="s">
        <v>4455</v>
      </c>
      <c r="S547" s="68"/>
      <c r="T547" s="69"/>
      <c r="U547" s="69" t="s">
        <v>4456</v>
      </c>
      <c r="V547" s="68"/>
    </row>
    <row r="548" spans="1:22" ht="15.5" x14ac:dyDescent="0.35">
      <c r="A548" s="68" t="s">
        <v>4457</v>
      </c>
      <c r="B548" s="68" t="s">
        <v>4376</v>
      </c>
      <c r="C548" s="69" t="s">
        <v>4377</v>
      </c>
      <c r="D548" s="68" t="s">
        <v>87</v>
      </c>
      <c r="E548" s="70" t="s">
        <v>62</v>
      </c>
      <c r="F548" s="68" t="s">
        <v>2058</v>
      </c>
      <c r="G548" s="68" t="s">
        <v>88</v>
      </c>
      <c r="H548" s="98" t="s">
        <v>4458</v>
      </c>
      <c r="I548" s="72" t="s">
        <v>4378</v>
      </c>
      <c r="J548" s="70">
        <v>95170</v>
      </c>
      <c r="K548" s="70">
        <v>95197</v>
      </c>
      <c r="L548" s="72" t="s">
        <v>4459</v>
      </c>
      <c r="M548" s="78" t="s">
        <v>4460</v>
      </c>
      <c r="N548" s="75" t="s">
        <v>80</v>
      </c>
      <c r="O548" s="75" t="s">
        <v>4461</v>
      </c>
      <c r="P548" s="75" t="s">
        <v>128</v>
      </c>
      <c r="Q548" s="76" t="s">
        <v>4462</v>
      </c>
      <c r="R548" s="68" t="s">
        <v>4463</v>
      </c>
      <c r="S548" s="68"/>
      <c r="T548" s="69"/>
      <c r="U548" s="69" t="s">
        <v>4464</v>
      </c>
      <c r="V548" s="68" t="s">
        <v>57</v>
      </c>
    </row>
    <row r="549" spans="1:22" ht="15.5" x14ac:dyDescent="0.35">
      <c r="A549" s="68" t="s">
        <v>4465</v>
      </c>
      <c r="B549" s="68" t="s">
        <v>4376</v>
      </c>
      <c r="C549" s="69" t="s">
        <v>4377</v>
      </c>
      <c r="D549" s="68" t="s">
        <v>61</v>
      </c>
      <c r="E549" s="70" t="s">
        <v>62</v>
      </c>
      <c r="F549" s="68" t="s">
        <v>1271</v>
      </c>
      <c r="G549" s="68" t="s">
        <v>63</v>
      </c>
      <c r="H549" s="98" t="s">
        <v>4466</v>
      </c>
      <c r="I549" s="72" t="s">
        <v>4377</v>
      </c>
      <c r="J549" s="70">
        <v>95360</v>
      </c>
      <c r="K549" s="70">
        <v>95427</v>
      </c>
      <c r="L549" s="72" t="s">
        <v>4467</v>
      </c>
      <c r="M549" s="78" t="s">
        <v>4468</v>
      </c>
      <c r="N549" s="75" t="s">
        <v>80</v>
      </c>
      <c r="O549" s="75" t="s">
        <v>4438</v>
      </c>
      <c r="P549" s="75" t="s">
        <v>716</v>
      </c>
      <c r="Q549" s="76" t="s">
        <v>4439</v>
      </c>
      <c r="R549" s="68" t="s">
        <v>4469</v>
      </c>
      <c r="S549" s="68"/>
      <c r="T549" s="69"/>
      <c r="U549" s="69" t="s">
        <v>4470</v>
      </c>
      <c r="V549" s="68"/>
    </row>
    <row r="550" spans="1:22" ht="15.5" x14ac:dyDescent="0.35">
      <c r="A550" s="68" t="s">
        <v>4471</v>
      </c>
      <c r="B550" s="68" t="s">
        <v>4376</v>
      </c>
      <c r="C550" s="69" t="s">
        <v>4377</v>
      </c>
      <c r="D550" s="68" t="s">
        <v>61</v>
      </c>
      <c r="E550" s="70" t="s">
        <v>62</v>
      </c>
      <c r="F550" s="68" t="s">
        <v>1271</v>
      </c>
      <c r="G550" s="68" t="s">
        <v>63</v>
      </c>
      <c r="H550" s="98" t="s">
        <v>4472</v>
      </c>
      <c r="I550" s="72" t="s">
        <v>4377</v>
      </c>
      <c r="J550" s="70">
        <v>95360</v>
      </c>
      <c r="K550" s="70">
        <v>95427</v>
      </c>
      <c r="L550" s="72" t="s">
        <v>4473</v>
      </c>
      <c r="M550" s="78" t="s">
        <v>4474</v>
      </c>
      <c r="N550" s="75" t="s">
        <v>80</v>
      </c>
      <c r="O550" s="75" t="s">
        <v>4475</v>
      </c>
      <c r="P550" s="75" t="s">
        <v>4476</v>
      </c>
      <c r="Q550" s="76" t="s">
        <v>4477</v>
      </c>
      <c r="R550" s="68" t="s">
        <v>4478</v>
      </c>
      <c r="S550" s="68" t="s">
        <v>332</v>
      </c>
      <c r="T550" s="69"/>
      <c r="U550" s="69" t="s">
        <v>4479</v>
      </c>
      <c r="V550" s="68"/>
    </row>
    <row r="551" spans="1:22" ht="15.5" x14ac:dyDescent="0.35">
      <c r="A551" s="68" t="s">
        <v>4480</v>
      </c>
      <c r="B551" s="68" t="s">
        <v>4376</v>
      </c>
      <c r="C551" s="69" t="s">
        <v>4377</v>
      </c>
      <c r="D551" s="68" t="s">
        <v>87</v>
      </c>
      <c r="E551" s="70" t="s">
        <v>62</v>
      </c>
      <c r="F551" s="68" t="s">
        <v>1271</v>
      </c>
      <c r="G551" s="68" t="s">
        <v>88</v>
      </c>
      <c r="H551" s="98" t="s">
        <v>4481</v>
      </c>
      <c r="I551" s="72" t="s">
        <v>4377</v>
      </c>
      <c r="J551" s="70">
        <v>95360</v>
      </c>
      <c r="K551" s="70">
        <v>95427</v>
      </c>
      <c r="L551" s="72" t="s">
        <v>4482</v>
      </c>
      <c r="M551" s="78" t="s">
        <v>4483</v>
      </c>
      <c r="N551" s="75" t="s">
        <v>80</v>
      </c>
      <c r="O551" s="75" t="s">
        <v>4484</v>
      </c>
      <c r="P551" s="75" t="s">
        <v>645</v>
      </c>
      <c r="Q551" s="76" t="s">
        <v>4485</v>
      </c>
      <c r="R551" s="68" t="s">
        <v>4486</v>
      </c>
      <c r="S551" s="68" t="s">
        <v>332</v>
      </c>
      <c r="T551" s="69"/>
      <c r="U551" s="69" t="s">
        <v>4487</v>
      </c>
      <c r="V551" s="68"/>
    </row>
    <row r="552" spans="1:22" ht="15.5" x14ac:dyDescent="0.35">
      <c r="A552" s="68" t="s">
        <v>4488</v>
      </c>
      <c r="B552" s="68" t="s">
        <v>4376</v>
      </c>
      <c r="C552" s="69" t="s">
        <v>4377</v>
      </c>
      <c r="D552" s="68" t="s">
        <v>121</v>
      </c>
      <c r="E552" s="70" t="s">
        <v>62</v>
      </c>
      <c r="F552" s="68" t="s">
        <v>1271</v>
      </c>
      <c r="G552" s="68" t="s">
        <v>122</v>
      </c>
      <c r="H552" s="98" t="s">
        <v>4489</v>
      </c>
      <c r="I552" s="72" t="s">
        <v>4377</v>
      </c>
      <c r="J552" s="70">
        <v>95360</v>
      </c>
      <c r="K552" s="70">
        <v>95427</v>
      </c>
      <c r="L552" s="72" t="s">
        <v>4490</v>
      </c>
      <c r="M552" s="78" t="s">
        <v>4491</v>
      </c>
      <c r="N552" s="75" t="s">
        <v>80</v>
      </c>
      <c r="O552" s="75" t="s">
        <v>2096</v>
      </c>
      <c r="P552" s="75" t="s">
        <v>3944</v>
      </c>
      <c r="Q552" s="76" t="s">
        <v>4492</v>
      </c>
      <c r="R552" s="68" t="s">
        <v>4493</v>
      </c>
      <c r="S552" s="68"/>
      <c r="T552" s="69"/>
      <c r="U552" s="69" t="s">
        <v>4494</v>
      </c>
      <c r="V552" s="68"/>
    </row>
    <row r="553" spans="1:22" ht="15.5" x14ac:dyDescent="0.35">
      <c r="A553" s="68" t="s">
        <v>4495</v>
      </c>
      <c r="B553" s="68" t="s">
        <v>4376</v>
      </c>
      <c r="C553" s="69" t="s">
        <v>4377</v>
      </c>
      <c r="D553" s="68" t="s">
        <v>87</v>
      </c>
      <c r="E553" s="70" t="s">
        <v>62</v>
      </c>
      <c r="F553" s="68" t="s">
        <v>1271</v>
      </c>
      <c r="G553" s="68" t="s">
        <v>88</v>
      </c>
      <c r="H553" s="98" t="s">
        <v>586</v>
      </c>
      <c r="I553" s="72" t="s">
        <v>4377</v>
      </c>
      <c r="J553" s="70">
        <v>95360</v>
      </c>
      <c r="K553" s="70">
        <v>95427</v>
      </c>
      <c r="L553" s="72" t="s">
        <v>4496</v>
      </c>
      <c r="M553" s="120" t="s">
        <v>4497</v>
      </c>
      <c r="N553" s="75" t="s">
        <v>114</v>
      </c>
      <c r="O553" s="75" t="s">
        <v>4498</v>
      </c>
      <c r="P553" s="75" t="s">
        <v>4499</v>
      </c>
      <c r="Q553" s="76" t="s">
        <v>4500</v>
      </c>
      <c r="R553" s="68" t="s">
        <v>4501</v>
      </c>
      <c r="S553" s="68"/>
      <c r="T553" s="69"/>
      <c r="U553" s="69" t="s">
        <v>4502</v>
      </c>
      <c r="V553" s="68" t="s">
        <v>57</v>
      </c>
    </row>
    <row r="554" spans="1:22" ht="15.5" x14ac:dyDescent="0.35">
      <c r="A554" s="68" t="s">
        <v>4503</v>
      </c>
      <c r="B554" s="68" t="s">
        <v>4376</v>
      </c>
      <c r="C554" s="69" t="s">
        <v>4377</v>
      </c>
      <c r="D554" s="68" t="s">
        <v>61</v>
      </c>
      <c r="E554" s="70" t="s">
        <v>62</v>
      </c>
      <c r="F554" s="68" t="s">
        <v>1271</v>
      </c>
      <c r="G554" s="68" t="s">
        <v>63</v>
      </c>
      <c r="H554" s="71" t="s">
        <v>4504</v>
      </c>
      <c r="I554" s="72" t="s">
        <v>4377</v>
      </c>
      <c r="J554" s="70">
        <v>95360</v>
      </c>
      <c r="K554" s="70">
        <v>95427</v>
      </c>
      <c r="L554" s="73" t="s">
        <v>4505</v>
      </c>
      <c r="M554" s="121" t="s">
        <v>4506</v>
      </c>
      <c r="N554" s="75" t="s">
        <v>80</v>
      </c>
      <c r="O554" s="75" t="s">
        <v>4507</v>
      </c>
      <c r="P554" s="75" t="s">
        <v>173</v>
      </c>
      <c r="Q554" s="76" t="s">
        <v>4508</v>
      </c>
      <c r="R554" s="68" t="s">
        <v>4509</v>
      </c>
      <c r="S554" s="68" t="s">
        <v>332</v>
      </c>
      <c r="T554" s="69"/>
      <c r="U554" s="69" t="s">
        <v>4510</v>
      </c>
      <c r="V554" s="68"/>
    </row>
    <row r="555" spans="1:22" ht="15.5" x14ac:dyDescent="0.35">
      <c r="A555" s="68" t="s">
        <v>4511</v>
      </c>
      <c r="B555" s="68" t="s">
        <v>4376</v>
      </c>
      <c r="C555" s="69" t="s">
        <v>4377</v>
      </c>
      <c r="D555" s="68" t="s">
        <v>87</v>
      </c>
      <c r="E555" s="70" t="s">
        <v>62</v>
      </c>
      <c r="F555" s="68" t="s">
        <v>1271</v>
      </c>
      <c r="G555" s="68" t="s">
        <v>88</v>
      </c>
      <c r="H555" s="98" t="s">
        <v>4504</v>
      </c>
      <c r="I555" s="72" t="s">
        <v>4377</v>
      </c>
      <c r="J555" s="70">
        <v>95360</v>
      </c>
      <c r="K555" s="70">
        <v>95427</v>
      </c>
      <c r="L555" s="72" t="s">
        <v>4512</v>
      </c>
      <c r="M555" s="78" t="s">
        <v>4513</v>
      </c>
      <c r="N555" s="75" t="s">
        <v>80</v>
      </c>
      <c r="O555" s="75" t="s">
        <v>4514</v>
      </c>
      <c r="P555" s="75" t="s">
        <v>4515</v>
      </c>
      <c r="Q555" s="76" t="s">
        <v>4516</v>
      </c>
      <c r="R555" s="68" t="s">
        <v>4517</v>
      </c>
      <c r="S555" s="68" t="s">
        <v>332</v>
      </c>
      <c r="T555" s="69"/>
      <c r="U555" s="69" t="s">
        <v>4518</v>
      </c>
      <c r="V555" s="68"/>
    </row>
    <row r="556" spans="1:22" ht="15.5" x14ac:dyDescent="0.35">
      <c r="A556" s="68" t="s">
        <v>4519</v>
      </c>
      <c r="B556" s="68" t="s">
        <v>4376</v>
      </c>
      <c r="C556" s="69" t="s">
        <v>4377</v>
      </c>
      <c r="D556" s="122" t="s">
        <v>121</v>
      </c>
      <c r="E556" s="70" t="s">
        <v>62</v>
      </c>
      <c r="F556" s="68" t="s">
        <v>2058</v>
      </c>
      <c r="G556" s="68" t="s">
        <v>122</v>
      </c>
      <c r="H556" s="71" t="s">
        <v>1903</v>
      </c>
      <c r="I556" s="72" t="s">
        <v>4520</v>
      </c>
      <c r="J556" s="70">
        <v>95160</v>
      </c>
      <c r="K556" s="70">
        <v>95428</v>
      </c>
      <c r="L556" s="73" t="s">
        <v>4521</v>
      </c>
      <c r="M556" s="74" t="s">
        <v>4522</v>
      </c>
      <c r="N556" s="75" t="s">
        <v>114</v>
      </c>
      <c r="O556" s="75" t="s">
        <v>4523</v>
      </c>
      <c r="P556" s="75" t="s">
        <v>3109</v>
      </c>
      <c r="Q556" s="76" t="s">
        <v>4524</v>
      </c>
      <c r="R556" s="68" t="s">
        <v>4525</v>
      </c>
      <c r="S556" s="68"/>
      <c r="T556" s="69"/>
      <c r="U556" s="69" t="s">
        <v>4526</v>
      </c>
      <c r="V556" s="68" t="s">
        <v>57</v>
      </c>
    </row>
    <row r="557" spans="1:22" ht="15.5" x14ac:dyDescent="0.35">
      <c r="A557" s="68" t="s">
        <v>4527</v>
      </c>
      <c r="B557" s="68" t="s">
        <v>4376</v>
      </c>
      <c r="C557" s="69" t="s">
        <v>4377</v>
      </c>
      <c r="D557" s="68" t="s">
        <v>121</v>
      </c>
      <c r="E557" s="70" t="s">
        <v>62</v>
      </c>
      <c r="F557" s="68" t="s">
        <v>2058</v>
      </c>
      <c r="G557" s="68" t="s">
        <v>122</v>
      </c>
      <c r="H557" s="71" t="s">
        <v>586</v>
      </c>
      <c r="I557" s="72" t="s">
        <v>4520</v>
      </c>
      <c r="J557" s="70">
        <v>95160</v>
      </c>
      <c r="K557" s="70">
        <v>95428</v>
      </c>
      <c r="L557" s="73" t="s">
        <v>4528</v>
      </c>
      <c r="M557" s="74" t="s">
        <v>4529</v>
      </c>
      <c r="N557" s="75" t="s">
        <v>80</v>
      </c>
      <c r="O557" s="75" t="s">
        <v>4530</v>
      </c>
      <c r="P557" s="75" t="s">
        <v>347</v>
      </c>
      <c r="Q557" s="76" t="s">
        <v>4531</v>
      </c>
      <c r="R557" s="68" t="s">
        <v>4532</v>
      </c>
      <c r="S557" s="68"/>
      <c r="T557" s="69"/>
      <c r="U557" s="69" t="s">
        <v>4533</v>
      </c>
      <c r="V557" s="68"/>
    </row>
    <row r="558" spans="1:22" ht="15.5" x14ac:dyDescent="0.35">
      <c r="A558" s="68" t="s">
        <v>4534</v>
      </c>
      <c r="B558" s="68" t="s">
        <v>4376</v>
      </c>
      <c r="C558" s="69" t="s">
        <v>4377</v>
      </c>
      <c r="D558" s="68" t="s">
        <v>61</v>
      </c>
      <c r="E558" s="70" t="s">
        <v>62</v>
      </c>
      <c r="F558" s="68" t="s">
        <v>2058</v>
      </c>
      <c r="G558" s="68" t="s">
        <v>63</v>
      </c>
      <c r="H558" s="98" t="s">
        <v>586</v>
      </c>
      <c r="I558" s="72" t="s">
        <v>4520</v>
      </c>
      <c r="J558" s="70">
        <v>95160</v>
      </c>
      <c r="K558" s="70">
        <v>95428</v>
      </c>
      <c r="L558" s="72" t="s">
        <v>4535</v>
      </c>
      <c r="M558" s="78" t="s">
        <v>4536</v>
      </c>
      <c r="N558" s="75" t="s">
        <v>80</v>
      </c>
      <c r="O558" s="75" t="s">
        <v>4537</v>
      </c>
      <c r="P558" s="75" t="s">
        <v>239</v>
      </c>
      <c r="Q558" s="76" t="s">
        <v>4538</v>
      </c>
      <c r="R558" s="68" t="s">
        <v>4539</v>
      </c>
      <c r="S558" s="68"/>
      <c r="T558" s="69"/>
      <c r="U558" s="69" t="s">
        <v>4540</v>
      </c>
      <c r="V558" s="68"/>
    </row>
    <row r="559" spans="1:22" ht="15.5" x14ac:dyDescent="0.35">
      <c r="A559" s="68" t="s">
        <v>4541</v>
      </c>
      <c r="B559" s="68" t="s">
        <v>4376</v>
      </c>
      <c r="C559" s="69" t="s">
        <v>4377</v>
      </c>
      <c r="D559" s="68" t="s">
        <v>121</v>
      </c>
      <c r="E559" s="70" t="s">
        <v>62</v>
      </c>
      <c r="F559" s="68" t="s">
        <v>2058</v>
      </c>
      <c r="G559" s="68" t="s">
        <v>122</v>
      </c>
      <c r="H559" s="71" t="s">
        <v>2346</v>
      </c>
      <c r="I559" s="72" t="s">
        <v>4520</v>
      </c>
      <c r="J559" s="70">
        <v>95160</v>
      </c>
      <c r="K559" s="70">
        <v>95428</v>
      </c>
      <c r="L559" s="73" t="s">
        <v>4542</v>
      </c>
      <c r="M559" s="74" t="s">
        <v>4543</v>
      </c>
      <c r="N559" s="75" t="s">
        <v>80</v>
      </c>
      <c r="O559" s="75" t="s">
        <v>4544</v>
      </c>
      <c r="P559" s="75" t="s">
        <v>4545</v>
      </c>
      <c r="Q559" s="76" t="s">
        <v>4546</v>
      </c>
      <c r="R559" s="68" t="s">
        <v>4547</v>
      </c>
      <c r="S559" s="68"/>
      <c r="T559" s="69"/>
      <c r="U559" s="69" t="s">
        <v>4548</v>
      </c>
      <c r="V559" s="68" t="s">
        <v>57</v>
      </c>
    </row>
    <row r="560" spans="1:22" customFormat="1" ht="15.5" x14ac:dyDescent="0.35">
      <c r="A560" s="68" t="s">
        <v>4549</v>
      </c>
      <c r="B560" s="68" t="s">
        <v>4376</v>
      </c>
      <c r="C560" s="69" t="s">
        <v>4377</v>
      </c>
      <c r="D560" s="68" t="s">
        <v>121</v>
      </c>
      <c r="E560" s="70" t="s">
        <v>62</v>
      </c>
      <c r="F560" s="68" t="s">
        <v>2058</v>
      </c>
      <c r="G560" s="68" t="s">
        <v>122</v>
      </c>
      <c r="H560" s="98" t="s">
        <v>4443</v>
      </c>
      <c r="I560" s="72" t="s">
        <v>4520</v>
      </c>
      <c r="J560" s="70">
        <v>95160</v>
      </c>
      <c r="K560" s="70">
        <v>95428</v>
      </c>
      <c r="L560" s="72" t="s">
        <v>4550</v>
      </c>
      <c r="M560" s="78" t="s">
        <v>4551</v>
      </c>
      <c r="N560" s="75" t="s">
        <v>80</v>
      </c>
      <c r="O560" s="75" t="s">
        <v>4552</v>
      </c>
      <c r="P560" s="75" t="s">
        <v>1081</v>
      </c>
      <c r="Q560" s="76" t="s">
        <v>4553</v>
      </c>
      <c r="R560" s="68" t="s">
        <v>4554</v>
      </c>
      <c r="S560" s="68"/>
      <c r="T560" s="69"/>
      <c r="U560" s="69" t="s">
        <v>4555</v>
      </c>
      <c r="V560" s="68"/>
    </row>
    <row r="561" spans="1:22" ht="15.5" x14ac:dyDescent="0.35">
      <c r="A561" s="68" t="s">
        <v>4556</v>
      </c>
      <c r="B561" s="68" t="s">
        <v>4376</v>
      </c>
      <c r="C561" s="69" t="s">
        <v>4377</v>
      </c>
      <c r="D561" s="68" t="s">
        <v>121</v>
      </c>
      <c r="E561" s="70" t="s">
        <v>62</v>
      </c>
      <c r="F561" s="68" t="s">
        <v>2058</v>
      </c>
      <c r="G561" s="68" t="s">
        <v>122</v>
      </c>
      <c r="H561" s="98" t="s">
        <v>4451</v>
      </c>
      <c r="I561" s="72" t="s">
        <v>4520</v>
      </c>
      <c r="J561" s="70">
        <v>95160</v>
      </c>
      <c r="K561" s="70">
        <v>95428</v>
      </c>
      <c r="L561" s="72" t="s">
        <v>4557</v>
      </c>
      <c r="M561" s="78" t="s">
        <v>4558</v>
      </c>
      <c r="N561" s="75" t="s">
        <v>80</v>
      </c>
      <c r="O561" s="75" t="s">
        <v>4559</v>
      </c>
      <c r="P561" s="75" t="s">
        <v>4560</v>
      </c>
      <c r="Q561" s="76" t="s">
        <v>4561</v>
      </c>
      <c r="R561" s="68" t="s">
        <v>4562</v>
      </c>
      <c r="S561" s="68"/>
      <c r="T561" s="69"/>
      <c r="U561" s="69" t="s">
        <v>4563</v>
      </c>
      <c r="V561" s="68"/>
    </row>
    <row r="562" spans="1:22" ht="15.5" x14ac:dyDescent="0.35">
      <c r="A562" s="68" t="s">
        <v>4564</v>
      </c>
      <c r="B562" s="68" t="s">
        <v>4565</v>
      </c>
      <c r="C562" s="69" t="s">
        <v>4566</v>
      </c>
      <c r="D562" s="68" t="s">
        <v>87</v>
      </c>
      <c r="E562" s="70" t="s">
        <v>1271</v>
      </c>
      <c r="F562" s="68" t="s">
        <v>1271</v>
      </c>
      <c r="G562" s="68" t="s">
        <v>88</v>
      </c>
      <c r="H562" s="98" t="s">
        <v>1484</v>
      </c>
      <c r="I562" s="72" t="s">
        <v>4567</v>
      </c>
      <c r="J562" s="70">
        <v>95410</v>
      </c>
      <c r="K562" s="70">
        <v>95288</v>
      </c>
      <c r="L562" s="72" t="s">
        <v>4568</v>
      </c>
      <c r="M562" s="78" t="s">
        <v>4569</v>
      </c>
      <c r="N562" s="75" t="s">
        <v>80</v>
      </c>
      <c r="O562" s="75" t="s">
        <v>4570</v>
      </c>
      <c r="P562" s="75" t="s">
        <v>4571</v>
      </c>
      <c r="Q562" s="76" t="s">
        <v>4572</v>
      </c>
      <c r="R562" s="68" t="s">
        <v>4573</v>
      </c>
      <c r="S562" s="68"/>
      <c r="T562" s="69"/>
      <c r="U562" s="69" t="s">
        <v>4574</v>
      </c>
      <c r="V562" s="68" t="s">
        <v>57</v>
      </c>
    </row>
    <row r="563" spans="1:22" ht="15.5" x14ac:dyDescent="0.35">
      <c r="A563" s="68" t="s">
        <v>4575</v>
      </c>
      <c r="B563" s="68" t="s">
        <v>4565</v>
      </c>
      <c r="C563" s="69" t="s">
        <v>4566</v>
      </c>
      <c r="D563" s="68" t="s">
        <v>121</v>
      </c>
      <c r="E563" s="70" t="s">
        <v>1271</v>
      </c>
      <c r="F563" s="68" t="s">
        <v>1271</v>
      </c>
      <c r="G563" s="68" t="s">
        <v>122</v>
      </c>
      <c r="H563" s="98" t="s">
        <v>4576</v>
      </c>
      <c r="I563" s="72" t="s">
        <v>4567</v>
      </c>
      <c r="J563" s="70">
        <v>95410</v>
      </c>
      <c r="K563" s="70">
        <v>95288</v>
      </c>
      <c r="L563" s="72" t="s">
        <v>4577</v>
      </c>
      <c r="M563" s="78" t="s">
        <v>4578</v>
      </c>
      <c r="N563" s="75" t="s">
        <v>80</v>
      </c>
      <c r="O563" s="75" t="s">
        <v>4579</v>
      </c>
      <c r="P563" s="75" t="s">
        <v>173</v>
      </c>
      <c r="Q563" s="76" t="s">
        <v>4580</v>
      </c>
      <c r="R563" s="68" t="s">
        <v>4581</v>
      </c>
      <c r="S563" s="68"/>
      <c r="T563" s="69"/>
      <c r="U563" s="69" t="s">
        <v>4582</v>
      </c>
      <c r="V563" s="68"/>
    </row>
    <row r="564" spans="1:22" ht="15.5" x14ac:dyDescent="0.35">
      <c r="A564" s="68" t="s">
        <v>4583</v>
      </c>
      <c r="B564" s="68" t="s">
        <v>4565</v>
      </c>
      <c r="C564" s="69" t="s">
        <v>4566</v>
      </c>
      <c r="D564" s="68" t="s">
        <v>61</v>
      </c>
      <c r="E564" s="70" t="s">
        <v>1271</v>
      </c>
      <c r="F564" s="68" t="s">
        <v>1271</v>
      </c>
      <c r="G564" s="68" t="s">
        <v>63</v>
      </c>
      <c r="H564" s="98" t="s">
        <v>3209</v>
      </c>
      <c r="I564" s="72" t="s">
        <v>4567</v>
      </c>
      <c r="J564" s="70">
        <v>95410</v>
      </c>
      <c r="K564" s="70">
        <v>95288</v>
      </c>
      <c r="L564" s="72" t="s">
        <v>4584</v>
      </c>
      <c r="M564" s="78" t="s">
        <v>4585</v>
      </c>
      <c r="N564" s="75" t="s">
        <v>80</v>
      </c>
      <c r="O564" s="75" t="s">
        <v>4586</v>
      </c>
      <c r="P564" s="75" t="s">
        <v>1081</v>
      </c>
      <c r="Q564" s="76" t="s">
        <v>4587</v>
      </c>
      <c r="R564" s="68" t="s">
        <v>4588</v>
      </c>
      <c r="S564" s="68"/>
      <c r="T564" s="69"/>
      <c r="U564" s="69" t="s">
        <v>4589</v>
      </c>
      <c r="V564" s="68"/>
    </row>
    <row r="565" spans="1:22" ht="15.5" x14ac:dyDescent="0.35">
      <c r="A565" s="68" t="s">
        <v>4590</v>
      </c>
      <c r="B565" s="68" t="s">
        <v>4565</v>
      </c>
      <c r="C565" s="69" t="s">
        <v>4566</v>
      </c>
      <c r="D565" s="68" t="s">
        <v>61</v>
      </c>
      <c r="E565" s="70" t="s">
        <v>1271</v>
      </c>
      <c r="F565" s="68" t="s">
        <v>1271</v>
      </c>
      <c r="G565" s="68" t="s">
        <v>63</v>
      </c>
      <c r="H565" s="98" t="s">
        <v>1484</v>
      </c>
      <c r="I565" s="72" t="s">
        <v>4591</v>
      </c>
      <c r="J565" s="70">
        <v>95350</v>
      </c>
      <c r="K565" s="70">
        <v>95539</v>
      </c>
      <c r="L565" s="72" t="s">
        <v>4592</v>
      </c>
      <c r="M565" s="78" t="s">
        <v>4593</v>
      </c>
      <c r="N565" s="75" t="s">
        <v>80</v>
      </c>
      <c r="O565" s="75" t="s">
        <v>4594</v>
      </c>
      <c r="P565" s="75" t="s">
        <v>670</v>
      </c>
      <c r="Q565" s="76" t="s">
        <v>4595</v>
      </c>
      <c r="R565" s="68" t="s">
        <v>4596</v>
      </c>
      <c r="S565" s="68"/>
      <c r="T565" s="69"/>
      <c r="U565" s="69" t="s">
        <v>4597</v>
      </c>
      <c r="V565" s="68"/>
    </row>
    <row r="566" spans="1:22" ht="15.5" x14ac:dyDescent="0.35">
      <c r="A566" s="68" t="s">
        <v>4598</v>
      </c>
      <c r="B566" s="68" t="s">
        <v>4565</v>
      </c>
      <c r="C566" s="69" t="s">
        <v>4566</v>
      </c>
      <c r="D566" s="68" t="s">
        <v>87</v>
      </c>
      <c r="E566" s="70" t="s">
        <v>1271</v>
      </c>
      <c r="F566" s="68" t="s">
        <v>1271</v>
      </c>
      <c r="G566" s="68" t="s">
        <v>88</v>
      </c>
      <c r="H566" s="71" t="s">
        <v>2517</v>
      </c>
      <c r="I566" s="72" t="s">
        <v>4591</v>
      </c>
      <c r="J566" s="70">
        <v>95350</v>
      </c>
      <c r="K566" s="70">
        <v>95539</v>
      </c>
      <c r="L566" s="73" t="s">
        <v>4599</v>
      </c>
      <c r="M566" s="74" t="s">
        <v>4600</v>
      </c>
      <c r="N566" s="75" t="s">
        <v>114</v>
      </c>
      <c r="O566" s="75" t="s">
        <v>4601</v>
      </c>
      <c r="P566" s="75" t="s">
        <v>2278</v>
      </c>
      <c r="Q566" s="76" t="s">
        <v>4602</v>
      </c>
      <c r="R566" s="68" t="s">
        <v>4603</v>
      </c>
      <c r="S566" s="68"/>
      <c r="T566" s="69"/>
      <c r="U566" s="69" t="s">
        <v>4604</v>
      </c>
      <c r="V566" s="68"/>
    </row>
    <row r="567" spans="1:22" ht="15.5" x14ac:dyDescent="0.35">
      <c r="A567" s="68" t="s">
        <v>4605</v>
      </c>
      <c r="B567" s="68" t="s">
        <v>4565</v>
      </c>
      <c r="C567" s="69" t="s">
        <v>4566</v>
      </c>
      <c r="D567" s="68" t="s">
        <v>61</v>
      </c>
      <c r="E567" s="70" t="s">
        <v>1271</v>
      </c>
      <c r="F567" s="68" t="s">
        <v>1271</v>
      </c>
      <c r="G567" s="68" t="s">
        <v>63</v>
      </c>
      <c r="H567" s="98" t="s">
        <v>1573</v>
      </c>
      <c r="I567" s="72" t="s">
        <v>4591</v>
      </c>
      <c r="J567" s="70">
        <v>95350</v>
      </c>
      <c r="K567" s="70">
        <v>95539</v>
      </c>
      <c r="L567" s="72" t="s">
        <v>4599</v>
      </c>
      <c r="M567" s="78" t="s">
        <v>4606</v>
      </c>
      <c r="N567" s="75" t="s">
        <v>80</v>
      </c>
      <c r="O567" s="75" t="s">
        <v>4607</v>
      </c>
      <c r="P567" s="75" t="s">
        <v>2133</v>
      </c>
      <c r="Q567" s="76" t="s">
        <v>4608</v>
      </c>
      <c r="R567" s="68" t="s">
        <v>4609</v>
      </c>
      <c r="S567" s="68"/>
      <c r="T567" s="69"/>
      <c r="U567" s="69" t="s">
        <v>4610</v>
      </c>
      <c r="V567" s="68"/>
    </row>
    <row r="568" spans="1:22" ht="15.5" x14ac:dyDescent="0.35">
      <c r="A568" s="68" t="s">
        <v>4611</v>
      </c>
      <c r="B568" s="68" t="s">
        <v>4565</v>
      </c>
      <c r="C568" s="69" t="s">
        <v>4566</v>
      </c>
      <c r="D568" s="68" t="s">
        <v>61</v>
      </c>
      <c r="E568" s="70" t="s">
        <v>1271</v>
      </c>
      <c r="F568" s="68" t="s">
        <v>1271</v>
      </c>
      <c r="G568" s="68" t="s">
        <v>63</v>
      </c>
      <c r="H568" s="98" t="s">
        <v>4612</v>
      </c>
      <c r="I568" s="72" t="s">
        <v>4591</v>
      </c>
      <c r="J568" s="70">
        <v>95350</v>
      </c>
      <c r="K568" s="70">
        <v>95539</v>
      </c>
      <c r="L568" s="72" t="s">
        <v>4613</v>
      </c>
      <c r="M568" s="78" t="s">
        <v>4614</v>
      </c>
      <c r="N568" s="75" t="s">
        <v>80</v>
      </c>
      <c r="O568" s="75" t="s">
        <v>4615</v>
      </c>
      <c r="P568" s="75" t="s">
        <v>173</v>
      </c>
      <c r="Q568" s="76" t="s">
        <v>4616</v>
      </c>
      <c r="R568" s="68" t="s">
        <v>4617</v>
      </c>
      <c r="S568" s="68"/>
      <c r="T568" s="69"/>
      <c r="U568" s="69" t="s">
        <v>4618</v>
      </c>
      <c r="V568" s="68"/>
    </row>
    <row r="569" spans="1:22" ht="15.5" x14ac:dyDescent="0.35">
      <c r="A569" s="68" t="s">
        <v>4619</v>
      </c>
      <c r="B569" s="68" t="s">
        <v>4565</v>
      </c>
      <c r="C569" s="69" t="s">
        <v>4566</v>
      </c>
      <c r="D569" s="68" t="s">
        <v>87</v>
      </c>
      <c r="E569" s="70" t="s">
        <v>1271</v>
      </c>
      <c r="F569" s="68" t="s">
        <v>1271</v>
      </c>
      <c r="G569" s="68" t="s">
        <v>88</v>
      </c>
      <c r="H569" s="98" t="s">
        <v>1775</v>
      </c>
      <c r="I569" s="72" t="s">
        <v>4591</v>
      </c>
      <c r="J569" s="70">
        <v>95350</v>
      </c>
      <c r="K569" s="70">
        <v>95539</v>
      </c>
      <c r="L569" s="72" t="s">
        <v>4620</v>
      </c>
      <c r="M569" s="78" t="s">
        <v>4621</v>
      </c>
      <c r="N569" s="75" t="s">
        <v>114</v>
      </c>
      <c r="O569" s="75" t="s">
        <v>4622</v>
      </c>
      <c r="P569" s="75" t="s">
        <v>4623</v>
      </c>
      <c r="Q569" s="76" t="s">
        <v>4624</v>
      </c>
      <c r="R569" s="68" t="s">
        <v>4625</v>
      </c>
      <c r="S569" s="68"/>
      <c r="T569" s="69"/>
      <c r="U569" s="69" t="s">
        <v>4626</v>
      </c>
      <c r="V569" s="68"/>
    </row>
    <row r="570" spans="1:22" ht="15.5" x14ac:dyDescent="0.35">
      <c r="A570" s="68" t="s">
        <v>4627</v>
      </c>
      <c r="B570" s="68" t="s">
        <v>4565</v>
      </c>
      <c r="C570" s="69" t="s">
        <v>4566</v>
      </c>
      <c r="D570" s="68" t="s">
        <v>87</v>
      </c>
      <c r="E570" s="70" t="s">
        <v>1271</v>
      </c>
      <c r="F570" s="68" t="s">
        <v>1271</v>
      </c>
      <c r="G570" s="68" t="s">
        <v>88</v>
      </c>
      <c r="H570" s="98" t="s">
        <v>586</v>
      </c>
      <c r="I570" s="72" t="s">
        <v>4591</v>
      </c>
      <c r="J570" s="70">
        <v>95350</v>
      </c>
      <c r="K570" s="70">
        <v>95539</v>
      </c>
      <c r="L570" s="72" t="s">
        <v>4628</v>
      </c>
      <c r="M570" s="78" t="s">
        <v>4629</v>
      </c>
      <c r="N570" s="75" t="s">
        <v>80</v>
      </c>
      <c r="O570" s="75" t="s">
        <v>2939</v>
      </c>
      <c r="P570" s="75" t="s">
        <v>206</v>
      </c>
      <c r="Q570" s="76" t="s">
        <v>4630</v>
      </c>
      <c r="R570" s="68" t="s">
        <v>4631</v>
      </c>
      <c r="S570" s="68"/>
      <c r="T570" s="69"/>
      <c r="U570" s="69" t="s">
        <v>4632</v>
      </c>
      <c r="V570" s="68" t="s">
        <v>57</v>
      </c>
    </row>
    <row r="571" spans="1:22" ht="15.5" x14ac:dyDescent="0.35">
      <c r="A571" s="68" t="s">
        <v>4633</v>
      </c>
      <c r="B571" s="68" t="s">
        <v>4565</v>
      </c>
      <c r="C571" s="69" t="s">
        <v>4566</v>
      </c>
      <c r="D571" s="68" t="s">
        <v>61</v>
      </c>
      <c r="E571" s="70" t="s">
        <v>1271</v>
      </c>
      <c r="F571" s="68" t="s">
        <v>1271</v>
      </c>
      <c r="G571" s="68" t="s">
        <v>63</v>
      </c>
      <c r="H571" s="98" t="s">
        <v>4634</v>
      </c>
      <c r="I571" s="72" t="s">
        <v>4591</v>
      </c>
      <c r="J571" s="70">
        <v>95350</v>
      </c>
      <c r="K571" s="70">
        <v>95539</v>
      </c>
      <c r="L571" s="72" t="s">
        <v>4635</v>
      </c>
      <c r="M571" s="78" t="s">
        <v>4636</v>
      </c>
      <c r="N571" s="75" t="s">
        <v>114</v>
      </c>
      <c r="O571" s="75" t="s">
        <v>4637</v>
      </c>
      <c r="P571" s="75" t="s">
        <v>1708</v>
      </c>
      <c r="Q571" s="76" t="s">
        <v>4638</v>
      </c>
      <c r="R571" s="68" t="s">
        <v>4639</v>
      </c>
      <c r="S571" s="68"/>
      <c r="T571" s="69"/>
      <c r="U571" s="69" t="s">
        <v>4640</v>
      </c>
      <c r="V571" s="68"/>
    </row>
    <row r="572" spans="1:22" ht="15.5" x14ac:dyDescent="0.35">
      <c r="A572" s="68" t="s">
        <v>4641</v>
      </c>
      <c r="B572" s="68" t="s">
        <v>4565</v>
      </c>
      <c r="C572" s="69" t="s">
        <v>4566</v>
      </c>
      <c r="D572" s="68" t="s">
        <v>87</v>
      </c>
      <c r="E572" s="70" t="s">
        <v>1271</v>
      </c>
      <c r="F572" s="68" t="s">
        <v>1271</v>
      </c>
      <c r="G572" s="68" t="s">
        <v>88</v>
      </c>
      <c r="H572" s="98" t="s">
        <v>1458</v>
      </c>
      <c r="I572" s="72" t="s">
        <v>4591</v>
      </c>
      <c r="J572" s="70">
        <v>95350</v>
      </c>
      <c r="K572" s="70">
        <v>95539</v>
      </c>
      <c r="L572" s="72" t="s">
        <v>4599</v>
      </c>
      <c r="M572" s="78" t="s">
        <v>4642</v>
      </c>
      <c r="N572" s="75" t="s">
        <v>80</v>
      </c>
      <c r="O572" s="75" t="s">
        <v>4643</v>
      </c>
      <c r="P572" s="75" t="s">
        <v>1779</v>
      </c>
      <c r="Q572" s="76" t="s">
        <v>4644</v>
      </c>
      <c r="R572" s="68" t="s">
        <v>4645</v>
      </c>
      <c r="S572" s="68"/>
      <c r="T572" s="69"/>
      <c r="U572" s="69" t="s">
        <v>4646</v>
      </c>
      <c r="V572" s="68"/>
    </row>
    <row r="573" spans="1:22" ht="15.5" x14ac:dyDescent="0.35">
      <c r="A573" s="68" t="s">
        <v>4647</v>
      </c>
      <c r="B573" s="68" t="s">
        <v>4565</v>
      </c>
      <c r="C573" s="69" t="s">
        <v>4566</v>
      </c>
      <c r="D573" s="68" t="s">
        <v>61</v>
      </c>
      <c r="E573" s="70" t="s">
        <v>1271</v>
      </c>
      <c r="F573" s="68" t="s">
        <v>1271</v>
      </c>
      <c r="G573" s="68" t="s">
        <v>63</v>
      </c>
      <c r="H573" s="98" t="s">
        <v>2692</v>
      </c>
      <c r="I573" s="72" t="s">
        <v>1271</v>
      </c>
      <c r="J573" s="70">
        <v>95200</v>
      </c>
      <c r="K573" s="70" t="s">
        <v>4648</v>
      </c>
      <c r="L573" s="72" t="s">
        <v>4649</v>
      </c>
      <c r="M573" s="78" t="s">
        <v>4650</v>
      </c>
      <c r="N573" s="75" t="s">
        <v>80</v>
      </c>
      <c r="O573" s="75" t="s">
        <v>4651</v>
      </c>
      <c r="P573" s="75" t="s">
        <v>239</v>
      </c>
      <c r="Q573" s="76" t="s">
        <v>4652</v>
      </c>
      <c r="R573" s="68" t="s">
        <v>4653</v>
      </c>
      <c r="S573" s="68" t="s">
        <v>73</v>
      </c>
      <c r="T573" s="69" t="s">
        <v>4654</v>
      </c>
      <c r="U573" s="69" t="s">
        <v>4655</v>
      </c>
      <c r="V573" s="68"/>
    </row>
    <row r="574" spans="1:22" ht="15.5" x14ac:dyDescent="0.35">
      <c r="A574" s="68" t="s">
        <v>4656</v>
      </c>
      <c r="B574" s="68" t="s">
        <v>4565</v>
      </c>
      <c r="C574" s="69" t="s">
        <v>4566</v>
      </c>
      <c r="D574" s="68" t="s">
        <v>61</v>
      </c>
      <c r="E574" s="70" t="s">
        <v>1271</v>
      </c>
      <c r="F574" s="68" t="s">
        <v>1271</v>
      </c>
      <c r="G574" s="68" t="s">
        <v>63</v>
      </c>
      <c r="H574" s="98" t="s">
        <v>4657</v>
      </c>
      <c r="I574" s="72" t="s">
        <v>1271</v>
      </c>
      <c r="J574" s="70">
        <v>95200</v>
      </c>
      <c r="K574" s="70" t="s">
        <v>4648</v>
      </c>
      <c r="L574" s="72" t="s">
        <v>4658</v>
      </c>
      <c r="M574" s="78" t="s">
        <v>4659</v>
      </c>
      <c r="N574" s="75" t="s">
        <v>80</v>
      </c>
      <c r="O574" s="75" t="s">
        <v>4660</v>
      </c>
      <c r="P574" s="75" t="s">
        <v>413</v>
      </c>
      <c r="Q574" s="76" t="s">
        <v>4661</v>
      </c>
      <c r="R574" s="68" t="s">
        <v>4662</v>
      </c>
      <c r="S574" s="68" t="s">
        <v>73</v>
      </c>
      <c r="T574" s="69" t="s">
        <v>4663</v>
      </c>
      <c r="U574" s="69" t="s">
        <v>4664</v>
      </c>
      <c r="V574" s="95"/>
    </row>
    <row r="575" spans="1:22" ht="15.5" x14ac:dyDescent="0.35">
      <c r="A575" s="68" t="s">
        <v>4665</v>
      </c>
      <c r="B575" s="68" t="s">
        <v>4565</v>
      </c>
      <c r="C575" s="69" t="s">
        <v>4566</v>
      </c>
      <c r="D575" s="68" t="s">
        <v>87</v>
      </c>
      <c r="E575" s="70" t="s">
        <v>1271</v>
      </c>
      <c r="F575" s="68" t="s">
        <v>1271</v>
      </c>
      <c r="G575" s="68" t="s">
        <v>88</v>
      </c>
      <c r="H575" s="98" t="s">
        <v>4657</v>
      </c>
      <c r="I575" s="72" t="s">
        <v>1271</v>
      </c>
      <c r="J575" s="70">
        <v>95200</v>
      </c>
      <c r="K575" s="70" t="s">
        <v>4648</v>
      </c>
      <c r="L575" s="72" t="s">
        <v>4658</v>
      </c>
      <c r="M575" s="78" t="s">
        <v>4666</v>
      </c>
      <c r="N575" s="75" t="s">
        <v>80</v>
      </c>
      <c r="O575" s="75" t="s">
        <v>4667</v>
      </c>
      <c r="P575" s="75" t="s">
        <v>1779</v>
      </c>
      <c r="Q575" s="76" t="s">
        <v>4668</v>
      </c>
      <c r="R575" s="68" t="s">
        <v>4669</v>
      </c>
      <c r="S575" s="68" t="s">
        <v>73</v>
      </c>
      <c r="T575" s="69" t="s">
        <v>4663</v>
      </c>
      <c r="U575" s="69" t="s">
        <v>4670</v>
      </c>
      <c r="V575" s="68" t="s">
        <v>57</v>
      </c>
    </row>
    <row r="576" spans="1:22" ht="15.5" x14ac:dyDescent="0.35">
      <c r="A576" s="68" t="s">
        <v>4671</v>
      </c>
      <c r="B576" s="68" t="s">
        <v>4565</v>
      </c>
      <c r="C576" s="69" t="s">
        <v>4566</v>
      </c>
      <c r="D576" s="68" t="s">
        <v>121</v>
      </c>
      <c r="E576" s="70" t="s">
        <v>1271</v>
      </c>
      <c r="F576" s="68" t="s">
        <v>1271</v>
      </c>
      <c r="G576" s="68" t="s">
        <v>122</v>
      </c>
      <c r="H576" s="98" t="s">
        <v>1886</v>
      </c>
      <c r="I576" s="72" t="s">
        <v>1271</v>
      </c>
      <c r="J576" s="70">
        <v>95200</v>
      </c>
      <c r="K576" s="70" t="s">
        <v>4648</v>
      </c>
      <c r="L576" s="72" t="s">
        <v>4672</v>
      </c>
      <c r="M576" s="78" t="s">
        <v>4673</v>
      </c>
      <c r="N576" s="75" t="s">
        <v>80</v>
      </c>
      <c r="O576" s="75" t="s">
        <v>3447</v>
      </c>
      <c r="P576" s="75" t="s">
        <v>257</v>
      </c>
      <c r="Q576" s="76" t="s">
        <v>4674</v>
      </c>
      <c r="R576" s="68" t="s">
        <v>4675</v>
      </c>
      <c r="S576" s="68" t="s">
        <v>73</v>
      </c>
      <c r="T576" s="69" t="s">
        <v>4654</v>
      </c>
      <c r="U576" s="69" t="s">
        <v>4676</v>
      </c>
      <c r="V576" s="68" t="s">
        <v>57</v>
      </c>
    </row>
    <row r="577" spans="1:22" ht="15.5" x14ac:dyDescent="0.35">
      <c r="A577" s="68" t="s">
        <v>4677</v>
      </c>
      <c r="B577" s="68" t="s">
        <v>4565</v>
      </c>
      <c r="C577" s="69" t="s">
        <v>4566</v>
      </c>
      <c r="D577" s="68" t="s">
        <v>87</v>
      </c>
      <c r="E577" s="70" t="s">
        <v>1271</v>
      </c>
      <c r="F577" s="68" t="s">
        <v>1271</v>
      </c>
      <c r="G577" s="68" t="s">
        <v>88</v>
      </c>
      <c r="H577" s="98" t="s">
        <v>586</v>
      </c>
      <c r="I577" s="72" t="s">
        <v>1271</v>
      </c>
      <c r="J577" s="70">
        <v>95200</v>
      </c>
      <c r="K577" s="70" t="s">
        <v>4648</v>
      </c>
      <c r="L577" s="72" t="s">
        <v>4678</v>
      </c>
      <c r="M577" s="78" t="s">
        <v>4679</v>
      </c>
      <c r="N577" s="75" t="s">
        <v>80</v>
      </c>
      <c r="O577" s="75" t="s">
        <v>4680</v>
      </c>
      <c r="P577" s="75" t="s">
        <v>942</v>
      </c>
      <c r="Q577" s="76" t="s">
        <v>4681</v>
      </c>
      <c r="R577" s="68" t="s">
        <v>4682</v>
      </c>
      <c r="S577" s="68" t="s">
        <v>73</v>
      </c>
      <c r="T577" s="69" t="s">
        <v>4654</v>
      </c>
      <c r="U577" s="69" t="s">
        <v>4683</v>
      </c>
      <c r="V577" s="68"/>
    </row>
    <row r="578" spans="1:22" ht="15.5" x14ac:dyDescent="0.35">
      <c r="A578" s="68" t="s">
        <v>4684</v>
      </c>
      <c r="B578" s="68" t="s">
        <v>4565</v>
      </c>
      <c r="C578" s="69" t="s">
        <v>4566</v>
      </c>
      <c r="D578" s="68" t="s">
        <v>121</v>
      </c>
      <c r="E578" s="70" t="s">
        <v>1271</v>
      </c>
      <c r="F578" s="68" t="s">
        <v>1271</v>
      </c>
      <c r="G578" s="68" t="s">
        <v>122</v>
      </c>
      <c r="H578" s="98" t="s">
        <v>4685</v>
      </c>
      <c r="I578" s="72" t="s">
        <v>1271</v>
      </c>
      <c r="J578" s="70">
        <v>95200</v>
      </c>
      <c r="K578" s="70" t="s">
        <v>4648</v>
      </c>
      <c r="L578" s="72" t="s">
        <v>4686</v>
      </c>
      <c r="M578" s="78" t="s">
        <v>4687</v>
      </c>
      <c r="N578" s="75" t="s">
        <v>80</v>
      </c>
      <c r="O578" s="75" t="s">
        <v>4688</v>
      </c>
      <c r="P578" s="75" t="s">
        <v>1779</v>
      </c>
      <c r="Q578" s="76" t="s">
        <v>4689</v>
      </c>
      <c r="R578" s="68" t="s">
        <v>4690</v>
      </c>
      <c r="S578" s="68" t="s">
        <v>73</v>
      </c>
      <c r="T578" s="69" t="s">
        <v>4654</v>
      </c>
      <c r="U578" s="69" t="s">
        <v>4691</v>
      </c>
      <c r="V578" s="68" t="s">
        <v>57</v>
      </c>
    </row>
    <row r="579" spans="1:22" ht="15.5" x14ac:dyDescent="0.35">
      <c r="A579" s="68" t="s">
        <v>4692</v>
      </c>
      <c r="B579" s="68" t="s">
        <v>4565</v>
      </c>
      <c r="C579" s="69" t="s">
        <v>4566</v>
      </c>
      <c r="D579" s="68" t="s">
        <v>87</v>
      </c>
      <c r="E579" s="70" t="s">
        <v>1271</v>
      </c>
      <c r="F579" s="68" t="s">
        <v>1271</v>
      </c>
      <c r="G579" s="68" t="s">
        <v>88</v>
      </c>
      <c r="H579" s="98" t="s">
        <v>4693</v>
      </c>
      <c r="I579" s="72" t="s">
        <v>1271</v>
      </c>
      <c r="J579" s="70">
        <v>95200</v>
      </c>
      <c r="K579" s="70" t="s">
        <v>4648</v>
      </c>
      <c r="L579" s="72" t="s">
        <v>4694</v>
      </c>
      <c r="M579" s="78" t="s">
        <v>4695</v>
      </c>
      <c r="N579" s="75" t="s">
        <v>114</v>
      </c>
      <c r="O579" s="75" t="s">
        <v>4696</v>
      </c>
      <c r="P579" s="75" t="s">
        <v>116</v>
      </c>
      <c r="Q579" s="76" t="s">
        <v>4697</v>
      </c>
      <c r="R579" s="68" t="s">
        <v>4698</v>
      </c>
      <c r="S579" s="68" t="s">
        <v>73</v>
      </c>
      <c r="T579" s="69" t="s">
        <v>4654</v>
      </c>
      <c r="U579" s="69" t="s">
        <v>4699</v>
      </c>
      <c r="V579" s="68" t="s">
        <v>57</v>
      </c>
    </row>
    <row r="580" spans="1:22" ht="15.5" x14ac:dyDescent="0.35">
      <c r="A580" s="68" t="s">
        <v>4700</v>
      </c>
      <c r="B580" s="68" t="s">
        <v>4565</v>
      </c>
      <c r="C580" s="69" t="s">
        <v>4566</v>
      </c>
      <c r="D580" s="68" t="s">
        <v>61</v>
      </c>
      <c r="E580" s="70" t="s">
        <v>1271</v>
      </c>
      <c r="F580" s="68" t="s">
        <v>1271</v>
      </c>
      <c r="G580" s="68" t="s">
        <v>63</v>
      </c>
      <c r="H580" s="98" t="s">
        <v>4701</v>
      </c>
      <c r="I580" s="72" t="s">
        <v>1271</v>
      </c>
      <c r="J580" s="70">
        <v>95200</v>
      </c>
      <c r="K580" s="70" t="s">
        <v>4648</v>
      </c>
      <c r="L580" s="72" t="s">
        <v>4702</v>
      </c>
      <c r="M580" s="78" t="s">
        <v>4703</v>
      </c>
      <c r="N580" s="75" t="s">
        <v>80</v>
      </c>
      <c r="O580" s="75" t="s">
        <v>4704</v>
      </c>
      <c r="P580" s="75" t="s">
        <v>347</v>
      </c>
      <c r="Q580" s="76" t="s">
        <v>4705</v>
      </c>
      <c r="R580" s="68" t="s">
        <v>4706</v>
      </c>
      <c r="S580" s="68" t="s">
        <v>73</v>
      </c>
      <c r="T580" s="69" t="s">
        <v>4663</v>
      </c>
      <c r="U580" s="69" t="s">
        <v>4707</v>
      </c>
      <c r="V580" s="68"/>
    </row>
    <row r="581" spans="1:22" ht="15.5" x14ac:dyDescent="0.35">
      <c r="A581" s="68" t="s">
        <v>4708</v>
      </c>
      <c r="B581" s="68" t="s">
        <v>4565</v>
      </c>
      <c r="C581" s="69" t="s">
        <v>4566</v>
      </c>
      <c r="D581" s="68" t="s">
        <v>87</v>
      </c>
      <c r="E581" s="70" t="s">
        <v>1271</v>
      </c>
      <c r="F581" s="68" t="s">
        <v>1271</v>
      </c>
      <c r="G581" s="68" t="s">
        <v>88</v>
      </c>
      <c r="H581" s="98" t="s">
        <v>4709</v>
      </c>
      <c r="I581" s="72" t="s">
        <v>1271</v>
      </c>
      <c r="J581" s="70">
        <v>95200</v>
      </c>
      <c r="K581" s="70" t="s">
        <v>4648</v>
      </c>
      <c r="L581" s="72" t="s">
        <v>4710</v>
      </c>
      <c r="M581" s="78" t="s">
        <v>4711</v>
      </c>
      <c r="N581" s="75" t="s">
        <v>68</v>
      </c>
      <c r="O581" s="75" t="s">
        <v>4712</v>
      </c>
      <c r="P581" s="75" t="s">
        <v>396</v>
      </c>
      <c r="Q581" s="76" t="s">
        <v>4713</v>
      </c>
      <c r="R581" s="68" t="s">
        <v>4714</v>
      </c>
      <c r="S581" s="68" t="s">
        <v>73</v>
      </c>
      <c r="T581" s="69" t="s">
        <v>4663</v>
      </c>
      <c r="U581" s="69" t="s">
        <v>4715</v>
      </c>
      <c r="V581" s="68"/>
    </row>
    <row r="582" spans="1:22" ht="15.5" x14ac:dyDescent="0.35">
      <c r="A582" s="68" t="s">
        <v>4716</v>
      </c>
      <c r="B582" s="68" t="s">
        <v>4565</v>
      </c>
      <c r="C582" s="69" t="s">
        <v>4566</v>
      </c>
      <c r="D582" s="68" t="s">
        <v>87</v>
      </c>
      <c r="E582" s="70" t="s">
        <v>1271</v>
      </c>
      <c r="F582" s="68" t="s">
        <v>1271</v>
      </c>
      <c r="G582" s="68" t="s">
        <v>88</v>
      </c>
      <c r="H582" s="98" t="s">
        <v>1458</v>
      </c>
      <c r="I582" s="72" t="s">
        <v>1271</v>
      </c>
      <c r="J582" s="70">
        <v>95200</v>
      </c>
      <c r="K582" s="70" t="s">
        <v>4648</v>
      </c>
      <c r="L582" s="72" t="s">
        <v>4717</v>
      </c>
      <c r="M582" s="78" t="s">
        <v>4718</v>
      </c>
      <c r="N582" s="75" t="s">
        <v>114</v>
      </c>
      <c r="O582" s="75" t="s">
        <v>4719</v>
      </c>
      <c r="P582" s="75" t="s">
        <v>4720</v>
      </c>
      <c r="Q582" s="76" t="s">
        <v>4721</v>
      </c>
      <c r="R582" s="68" t="s">
        <v>4722</v>
      </c>
      <c r="S582" s="68" t="s">
        <v>73</v>
      </c>
      <c r="T582" s="69" t="s">
        <v>4663</v>
      </c>
      <c r="U582" s="69" t="s">
        <v>4723</v>
      </c>
      <c r="V582" s="68"/>
    </row>
    <row r="583" spans="1:22" ht="15.5" x14ac:dyDescent="0.35">
      <c r="A583" s="68" t="s">
        <v>4724</v>
      </c>
      <c r="B583" s="68" t="s">
        <v>4565</v>
      </c>
      <c r="C583" s="69" t="s">
        <v>4566</v>
      </c>
      <c r="D583" s="68" t="s">
        <v>61</v>
      </c>
      <c r="E583" s="70" t="s">
        <v>1271</v>
      </c>
      <c r="F583" s="68" t="s">
        <v>1271</v>
      </c>
      <c r="G583" s="68" t="s">
        <v>63</v>
      </c>
      <c r="H583" s="98" t="s">
        <v>1458</v>
      </c>
      <c r="I583" s="72" t="s">
        <v>1271</v>
      </c>
      <c r="J583" s="70">
        <v>95200</v>
      </c>
      <c r="K583" s="70" t="s">
        <v>4648</v>
      </c>
      <c r="L583" s="72" t="s">
        <v>4717</v>
      </c>
      <c r="M583" s="78" t="s">
        <v>4725</v>
      </c>
      <c r="N583" s="75" t="s">
        <v>114</v>
      </c>
      <c r="O583" s="75" t="s">
        <v>2816</v>
      </c>
      <c r="P583" s="75" t="s">
        <v>4726</v>
      </c>
      <c r="Q583" s="76" t="s">
        <v>4727</v>
      </c>
      <c r="R583" s="68" t="s">
        <v>4728</v>
      </c>
      <c r="S583" s="68" t="s">
        <v>73</v>
      </c>
      <c r="T583" s="69" t="s">
        <v>4663</v>
      </c>
      <c r="U583" s="69" t="s">
        <v>4729</v>
      </c>
      <c r="V583" s="68"/>
    </row>
    <row r="584" spans="1:22" ht="15.5" x14ac:dyDescent="0.35">
      <c r="A584" s="68" t="s">
        <v>4730</v>
      </c>
      <c r="B584" s="68" t="s">
        <v>4731</v>
      </c>
      <c r="C584" s="69" t="s">
        <v>4732</v>
      </c>
      <c r="D584" s="68" t="s">
        <v>87</v>
      </c>
      <c r="E584" s="70" t="s">
        <v>723</v>
      </c>
      <c r="F584" s="68" t="s">
        <v>861</v>
      </c>
      <c r="G584" s="68" t="s">
        <v>88</v>
      </c>
      <c r="H584" s="98" t="s">
        <v>4733</v>
      </c>
      <c r="I584" s="72" t="s">
        <v>4734</v>
      </c>
      <c r="J584" s="70">
        <v>95430</v>
      </c>
      <c r="K584" s="70">
        <v>95039</v>
      </c>
      <c r="L584" s="72" t="s">
        <v>4735</v>
      </c>
      <c r="M584" s="78" t="s">
        <v>4736</v>
      </c>
      <c r="N584" s="75" t="s">
        <v>80</v>
      </c>
      <c r="O584" s="75" t="s">
        <v>4737</v>
      </c>
      <c r="P584" s="75" t="s">
        <v>670</v>
      </c>
      <c r="Q584" s="76" t="s">
        <v>4738</v>
      </c>
      <c r="R584" s="68" t="s">
        <v>4739</v>
      </c>
      <c r="S584" s="68"/>
      <c r="T584" s="69"/>
      <c r="U584" s="69" t="s">
        <v>4740</v>
      </c>
      <c r="V584" s="68"/>
    </row>
    <row r="585" spans="1:22" ht="15.5" x14ac:dyDescent="0.35">
      <c r="A585" s="68" t="s">
        <v>4741</v>
      </c>
      <c r="B585" s="68" t="s">
        <v>4731</v>
      </c>
      <c r="C585" s="69" t="s">
        <v>4732</v>
      </c>
      <c r="D585" s="68" t="s">
        <v>61</v>
      </c>
      <c r="E585" s="70" t="s">
        <v>723</v>
      </c>
      <c r="F585" s="68" t="s">
        <v>861</v>
      </c>
      <c r="G585" s="68" t="s">
        <v>63</v>
      </c>
      <c r="H585" s="71" t="s">
        <v>4742</v>
      </c>
      <c r="I585" s="72" t="s">
        <v>4734</v>
      </c>
      <c r="J585" s="70">
        <v>95430</v>
      </c>
      <c r="K585" s="70">
        <v>95039</v>
      </c>
      <c r="L585" s="73" t="s">
        <v>4743</v>
      </c>
      <c r="M585" s="74" t="s">
        <v>4744</v>
      </c>
      <c r="N585" s="75" t="s">
        <v>80</v>
      </c>
      <c r="O585" s="75" t="s">
        <v>4745</v>
      </c>
      <c r="P585" s="75" t="s">
        <v>1105</v>
      </c>
      <c r="Q585" s="76" t="s">
        <v>4746</v>
      </c>
      <c r="R585" s="68" t="s">
        <v>4747</v>
      </c>
      <c r="S585" s="68"/>
      <c r="T585" s="69"/>
      <c r="U585" s="69" t="s">
        <v>4748</v>
      </c>
      <c r="V585" s="68"/>
    </row>
    <row r="586" spans="1:22" ht="15.5" x14ac:dyDescent="0.35">
      <c r="A586" s="68" t="s">
        <v>4749</v>
      </c>
      <c r="B586" s="68" t="s">
        <v>4731</v>
      </c>
      <c r="C586" s="69" t="s">
        <v>4732</v>
      </c>
      <c r="D586" s="68" t="s">
        <v>87</v>
      </c>
      <c r="E586" s="70" t="s">
        <v>723</v>
      </c>
      <c r="F586" s="68" t="s">
        <v>861</v>
      </c>
      <c r="G586" s="68" t="s">
        <v>88</v>
      </c>
      <c r="H586" s="98" t="s">
        <v>4742</v>
      </c>
      <c r="I586" s="72" t="s">
        <v>4734</v>
      </c>
      <c r="J586" s="70">
        <v>95430</v>
      </c>
      <c r="K586" s="70">
        <v>95039</v>
      </c>
      <c r="L586" s="72" t="s">
        <v>4750</v>
      </c>
      <c r="M586" s="78" t="s">
        <v>4751</v>
      </c>
      <c r="N586" s="75" t="s">
        <v>80</v>
      </c>
      <c r="O586" s="75" t="s">
        <v>4752</v>
      </c>
      <c r="P586" s="75" t="s">
        <v>222</v>
      </c>
      <c r="Q586" s="76" t="s">
        <v>4753</v>
      </c>
      <c r="R586" s="68" t="s">
        <v>4754</v>
      </c>
      <c r="S586" s="68"/>
      <c r="T586" s="69"/>
      <c r="U586" s="69" t="s">
        <v>4755</v>
      </c>
      <c r="V586" s="68"/>
    </row>
    <row r="587" spans="1:22" ht="15.5" x14ac:dyDescent="0.35">
      <c r="A587" s="68" t="s">
        <v>4756</v>
      </c>
      <c r="B587" s="68" t="s">
        <v>4731</v>
      </c>
      <c r="C587" s="69" t="s">
        <v>4732</v>
      </c>
      <c r="D587" s="68" t="s">
        <v>121</v>
      </c>
      <c r="E587" s="70" t="s">
        <v>723</v>
      </c>
      <c r="F587" s="68" t="s">
        <v>861</v>
      </c>
      <c r="G587" s="68" t="s">
        <v>122</v>
      </c>
      <c r="H587" s="71" t="s">
        <v>4757</v>
      </c>
      <c r="I587" s="72" t="s">
        <v>4734</v>
      </c>
      <c r="J587" s="70">
        <v>95430</v>
      </c>
      <c r="K587" s="70">
        <v>95039</v>
      </c>
      <c r="L587" s="73" t="s">
        <v>4758</v>
      </c>
      <c r="M587" s="74" t="s">
        <v>4759</v>
      </c>
      <c r="N587" s="75" t="s">
        <v>114</v>
      </c>
      <c r="O587" s="75" t="s">
        <v>4760</v>
      </c>
      <c r="P587" s="75" t="s">
        <v>780</v>
      </c>
      <c r="Q587" s="76" t="s">
        <v>4761</v>
      </c>
      <c r="R587" s="68" t="s">
        <v>4762</v>
      </c>
      <c r="S587" s="68"/>
      <c r="T587" s="69"/>
      <c r="U587" s="69" t="s">
        <v>4763</v>
      </c>
      <c r="V587" s="68"/>
    </row>
    <row r="588" spans="1:22" ht="15.5" x14ac:dyDescent="0.35">
      <c r="A588" s="68" t="s">
        <v>4764</v>
      </c>
      <c r="B588" s="68" t="s">
        <v>4731</v>
      </c>
      <c r="C588" s="69" t="s">
        <v>4732</v>
      </c>
      <c r="D588" s="68" t="s">
        <v>121</v>
      </c>
      <c r="E588" s="70" t="s">
        <v>723</v>
      </c>
      <c r="F588" s="68" t="s">
        <v>861</v>
      </c>
      <c r="G588" s="68" t="s">
        <v>122</v>
      </c>
      <c r="H588" s="98" t="s">
        <v>4765</v>
      </c>
      <c r="I588" s="72" t="s">
        <v>4766</v>
      </c>
      <c r="J588" s="70">
        <v>95430</v>
      </c>
      <c r="K588" s="70">
        <v>95120</v>
      </c>
      <c r="L588" s="72" t="s">
        <v>4767</v>
      </c>
      <c r="M588" s="78" t="s">
        <v>4768</v>
      </c>
      <c r="N588" s="75" t="s">
        <v>80</v>
      </c>
      <c r="O588" s="75" t="s">
        <v>4769</v>
      </c>
      <c r="P588" s="75" t="s">
        <v>4770</v>
      </c>
      <c r="Q588" s="76" t="s">
        <v>4771</v>
      </c>
      <c r="R588" s="68" t="s">
        <v>4772</v>
      </c>
      <c r="S588" s="68"/>
      <c r="T588" s="69"/>
      <c r="U588" s="69" t="s">
        <v>4773</v>
      </c>
      <c r="V588" s="68"/>
    </row>
    <row r="589" spans="1:22" ht="15.5" x14ac:dyDescent="0.35">
      <c r="A589" s="70" t="s">
        <v>4774</v>
      </c>
      <c r="B589" s="68" t="s">
        <v>4731</v>
      </c>
      <c r="C589" s="69" t="s">
        <v>4732</v>
      </c>
      <c r="D589" s="68" t="s">
        <v>61</v>
      </c>
      <c r="E589" s="70" t="s">
        <v>723</v>
      </c>
      <c r="F589" s="68" t="s">
        <v>861</v>
      </c>
      <c r="G589" s="68" t="s">
        <v>63</v>
      </c>
      <c r="H589" s="98" t="s">
        <v>4775</v>
      </c>
      <c r="I589" s="72" t="s">
        <v>4776</v>
      </c>
      <c r="J589" s="70">
        <v>95630</v>
      </c>
      <c r="K589" s="70">
        <v>95392</v>
      </c>
      <c r="L589" s="72" t="s">
        <v>4777</v>
      </c>
      <c r="M589" s="78" t="s">
        <v>4778</v>
      </c>
      <c r="N589" s="75" t="s">
        <v>80</v>
      </c>
      <c r="O589" s="75" t="s">
        <v>4779</v>
      </c>
      <c r="P589" s="75" t="s">
        <v>4780</v>
      </c>
      <c r="Q589" s="76" t="s">
        <v>4781</v>
      </c>
      <c r="R589" s="68" t="s">
        <v>4782</v>
      </c>
      <c r="S589" s="68"/>
      <c r="T589" s="69"/>
      <c r="U589" s="69" t="s">
        <v>4783</v>
      </c>
      <c r="V589" s="68"/>
    </row>
    <row r="590" spans="1:22" ht="15.5" x14ac:dyDescent="0.35">
      <c r="A590" s="68" t="s">
        <v>4784</v>
      </c>
      <c r="B590" s="68" t="s">
        <v>4731</v>
      </c>
      <c r="C590" s="69" t="s">
        <v>4732</v>
      </c>
      <c r="D590" s="68" t="s">
        <v>121</v>
      </c>
      <c r="E590" s="70" t="s">
        <v>723</v>
      </c>
      <c r="F590" s="68" t="s">
        <v>861</v>
      </c>
      <c r="G590" s="68" t="s">
        <v>122</v>
      </c>
      <c r="H590" s="98" t="s">
        <v>4785</v>
      </c>
      <c r="I590" s="72" t="s">
        <v>4776</v>
      </c>
      <c r="J590" s="70">
        <v>95630</v>
      </c>
      <c r="K590" s="70">
        <v>95392</v>
      </c>
      <c r="L590" s="72" t="s">
        <v>4786</v>
      </c>
      <c r="M590" s="78" t="s">
        <v>4787</v>
      </c>
      <c r="N590" s="75" t="s">
        <v>80</v>
      </c>
      <c r="O590" s="75" t="s">
        <v>4788</v>
      </c>
      <c r="P590" s="75" t="s">
        <v>4789</v>
      </c>
      <c r="Q590" s="76" t="s">
        <v>4790</v>
      </c>
      <c r="R590" s="68" t="s">
        <v>4791</v>
      </c>
      <c r="S590" s="68"/>
      <c r="T590" s="69"/>
      <c r="U590" s="69" t="s">
        <v>4792</v>
      </c>
      <c r="V590" s="68"/>
    </row>
    <row r="591" spans="1:22" ht="15.5" x14ac:dyDescent="0.35">
      <c r="A591" s="68" t="s">
        <v>4793</v>
      </c>
      <c r="B591" s="68" t="s">
        <v>4731</v>
      </c>
      <c r="C591" s="69" t="s">
        <v>4732</v>
      </c>
      <c r="D591" s="68" t="s">
        <v>61</v>
      </c>
      <c r="E591" s="70" t="s">
        <v>723</v>
      </c>
      <c r="F591" s="68" t="s">
        <v>861</v>
      </c>
      <c r="G591" s="68" t="s">
        <v>63</v>
      </c>
      <c r="H591" s="98" t="s">
        <v>4794</v>
      </c>
      <c r="I591" s="72" t="s">
        <v>4776</v>
      </c>
      <c r="J591" s="70">
        <v>95630</v>
      </c>
      <c r="K591" s="70">
        <v>95392</v>
      </c>
      <c r="L591" s="72" t="s">
        <v>4795</v>
      </c>
      <c r="M591" s="78" t="s">
        <v>4796</v>
      </c>
      <c r="N591" s="75" t="s">
        <v>80</v>
      </c>
      <c r="O591" s="75" t="s">
        <v>4797</v>
      </c>
      <c r="P591" s="75" t="s">
        <v>147</v>
      </c>
      <c r="Q591" s="76" t="s">
        <v>4798</v>
      </c>
      <c r="R591" s="68" t="s">
        <v>4799</v>
      </c>
      <c r="S591" s="68"/>
      <c r="T591" s="69"/>
      <c r="U591" s="69" t="s">
        <v>4800</v>
      </c>
      <c r="V591" s="68"/>
    </row>
    <row r="592" spans="1:22" ht="15.5" x14ac:dyDescent="0.35">
      <c r="A592" s="68" t="s">
        <v>4801</v>
      </c>
      <c r="B592" s="68" t="s">
        <v>4731</v>
      </c>
      <c r="C592" s="69" t="s">
        <v>4732</v>
      </c>
      <c r="D592" s="68" t="s">
        <v>87</v>
      </c>
      <c r="E592" s="70" t="s">
        <v>723</v>
      </c>
      <c r="F592" s="68" t="s">
        <v>861</v>
      </c>
      <c r="G592" s="68" t="s">
        <v>88</v>
      </c>
      <c r="H592" s="71" t="s">
        <v>4802</v>
      </c>
      <c r="I592" s="72" t="s">
        <v>4776</v>
      </c>
      <c r="J592" s="70">
        <v>95630</v>
      </c>
      <c r="K592" s="70">
        <v>95392</v>
      </c>
      <c r="L592" s="73" t="s">
        <v>4803</v>
      </c>
      <c r="M592" s="74" t="s">
        <v>4804</v>
      </c>
      <c r="N592" s="75" t="s">
        <v>80</v>
      </c>
      <c r="O592" s="75" t="s">
        <v>4805</v>
      </c>
      <c r="P592" s="75" t="s">
        <v>1779</v>
      </c>
      <c r="Q592" s="76" t="s">
        <v>4806</v>
      </c>
      <c r="R592" s="68" t="s">
        <v>4807</v>
      </c>
      <c r="S592" s="68"/>
      <c r="T592" s="69"/>
      <c r="U592" s="69" t="s">
        <v>4808</v>
      </c>
      <c r="V592" s="68"/>
    </row>
    <row r="593" spans="1:22" ht="15.5" x14ac:dyDescent="0.35">
      <c r="A593" s="68" t="s">
        <v>4809</v>
      </c>
      <c r="B593" s="68" t="s">
        <v>4731</v>
      </c>
      <c r="C593" s="69" t="s">
        <v>4732</v>
      </c>
      <c r="D593" s="68" t="s">
        <v>61</v>
      </c>
      <c r="E593" s="70" t="s">
        <v>723</v>
      </c>
      <c r="F593" s="68" t="s">
        <v>861</v>
      </c>
      <c r="G593" s="68" t="s">
        <v>63</v>
      </c>
      <c r="H593" s="98" t="s">
        <v>4810</v>
      </c>
      <c r="I593" s="72" t="s">
        <v>4811</v>
      </c>
      <c r="J593" s="70">
        <v>95540</v>
      </c>
      <c r="K593" s="70">
        <v>95394</v>
      </c>
      <c r="L593" s="72" t="s">
        <v>4812</v>
      </c>
      <c r="M593" s="78" t="s">
        <v>4813</v>
      </c>
      <c r="N593" s="75" t="s">
        <v>80</v>
      </c>
      <c r="O593" s="75" t="s">
        <v>4814</v>
      </c>
      <c r="P593" s="75" t="s">
        <v>787</v>
      </c>
      <c r="Q593" s="76" t="s">
        <v>4815</v>
      </c>
      <c r="R593" s="68" t="s">
        <v>4816</v>
      </c>
      <c r="S593" s="68"/>
      <c r="T593" s="69"/>
      <c r="U593" s="69" t="s">
        <v>4817</v>
      </c>
      <c r="V593" s="68"/>
    </row>
    <row r="594" spans="1:22" ht="15.5" x14ac:dyDescent="0.35">
      <c r="A594" s="68" t="s">
        <v>4818</v>
      </c>
      <c r="B594" s="68" t="s">
        <v>4731</v>
      </c>
      <c r="C594" s="69" t="s">
        <v>4732</v>
      </c>
      <c r="D594" s="68" t="s">
        <v>87</v>
      </c>
      <c r="E594" s="70" t="s">
        <v>723</v>
      </c>
      <c r="F594" s="68" t="s">
        <v>861</v>
      </c>
      <c r="G594" s="68" t="s">
        <v>88</v>
      </c>
      <c r="H594" s="98" t="s">
        <v>4810</v>
      </c>
      <c r="I594" s="72" t="s">
        <v>4811</v>
      </c>
      <c r="J594" s="70">
        <v>95540</v>
      </c>
      <c r="K594" s="70">
        <v>95394</v>
      </c>
      <c r="L594" s="72" t="s">
        <v>4819</v>
      </c>
      <c r="M594" s="78" t="s">
        <v>4820</v>
      </c>
      <c r="N594" s="75" t="s">
        <v>68</v>
      </c>
      <c r="O594" s="75" t="s">
        <v>4821</v>
      </c>
      <c r="P594" s="75" t="s">
        <v>4822</v>
      </c>
      <c r="Q594" s="76" t="s">
        <v>4823</v>
      </c>
      <c r="R594" s="68" t="s">
        <v>4824</v>
      </c>
      <c r="S594" s="68"/>
      <c r="T594" s="69"/>
      <c r="U594" s="69" t="s">
        <v>4825</v>
      </c>
      <c r="V594" s="68" t="s">
        <v>57</v>
      </c>
    </row>
    <row r="595" spans="1:22" ht="15.5" x14ac:dyDescent="0.35">
      <c r="A595" s="68" t="s">
        <v>4826</v>
      </c>
      <c r="B595" s="68" t="s">
        <v>4731</v>
      </c>
      <c r="C595" s="69" t="s">
        <v>4732</v>
      </c>
      <c r="D595" s="68" t="s">
        <v>87</v>
      </c>
      <c r="E595" s="70" t="s">
        <v>723</v>
      </c>
      <c r="F595" s="68" t="s">
        <v>861</v>
      </c>
      <c r="G595" s="68" t="s">
        <v>88</v>
      </c>
      <c r="H595" s="98" t="s">
        <v>4827</v>
      </c>
      <c r="I595" s="72" t="s">
        <v>4811</v>
      </c>
      <c r="J595" s="70">
        <v>95540</v>
      </c>
      <c r="K595" s="70">
        <v>95394</v>
      </c>
      <c r="L595" s="72" t="s">
        <v>4828</v>
      </c>
      <c r="M595" s="78" t="s">
        <v>4829</v>
      </c>
      <c r="N595" s="75" t="s">
        <v>80</v>
      </c>
      <c r="O595" s="75" t="s">
        <v>4830</v>
      </c>
      <c r="P595" s="75" t="s">
        <v>304</v>
      </c>
      <c r="Q595" s="76" t="s">
        <v>4831</v>
      </c>
      <c r="R595" s="68" t="s">
        <v>4832</v>
      </c>
      <c r="S595" s="68"/>
      <c r="T595" s="69"/>
      <c r="U595" s="69" t="s">
        <v>4833</v>
      </c>
      <c r="V595" s="68"/>
    </row>
    <row r="596" spans="1:22" ht="15.5" x14ac:dyDescent="0.35">
      <c r="A596" s="68" t="s">
        <v>4834</v>
      </c>
      <c r="B596" s="68" t="s">
        <v>4731</v>
      </c>
      <c r="C596" s="69" t="s">
        <v>4732</v>
      </c>
      <c r="D596" s="68" t="s">
        <v>61</v>
      </c>
      <c r="E596" s="70" t="s">
        <v>723</v>
      </c>
      <c r="F596" s="68" t="s">
        <v>861</v>
      </c>
      <c r="G596" s="68" t="s">
        <v>63</v>
      </c>
      <c r="H596" s="71" t="s">
        <v>4827</v>
      </c>
      <c r="I596" s="72" t="s">
        <v>4811</v>
      </c>
      <c r="J596" s="70">
        <v>95540</v>
      </c>
      <c r="K596" s="70">
        <v>95394</v>
      </c>
      <c r="L596" s="73" t="s">
        <v>4828</v>
      </c>
      <c r="M596" s="74" t="s">
        <v>4835</v>
      </c>
      <c r="N596" s="75" t="s">
        <v>80</v>
      </c>
      <c r="O596" s="75" t="s">
        <v>4836</v>
      </c>
      <c r="P596" s="75" t="s">
        <v>4837</v>
      </c>
      <c r="Q596" s="76" t="s">
        <v>4838</v>
      </c>
      <c r="R596" s="68" t="s">
        <v>4839</v>
      </c>
      <c r="S596" s="68"/>
      <c r="T596" s="69"/>
      <c r="U596" s="69" t="s">
        <v>4840</v>
      </c>
      <c r="V596" s="68"/>
    </row>
    <row r="597" spans="1:22" ht="15.5" x14ac:dyDescent="0.35">
      <c r="A597" s="68" t="s">
        <v>4841</v>
      </c>
      <c r="B597" s="68" t="s">
        <v>4731</v>
      </c>
      <c r="C597" s="69" t="s">
        <v>4732</v>
      </c>
      <c r="D597" s="68" t="s">
        <v>61</v>
      </c>
      <c r="E597" s="70" t="s">
        <v>723</v>
      </c>
      <c r="F597" s="68" t="s">
        <v>861</v>
      </c>
      <c r="G597" s="68" t="s">
        <v>63</v>
      </c>
      <c r="H597" s="98" t="s">
        <v>64</v>
      </c>
      <c r="I597" s="72" t="s">
        <v>4811</v>
      </c>
      <c r="J597" s="70">
        <v>95540</v>
      </c>
      <c r="K597" s="70">
        <v>95394</v>
      </c>
      <c r="L597" s="72" t="s">
        <v>4842</v>
      </c>
      <c r="M597" s="78" t="s">
        <v>4843</v>
      </c>
      <c r="N597" s="75" t="s">
        <v>80</v>
      </c>
      <c r="O597" s="75" t="s">
        <v>4844</v>
      </c>
      <c r="P597" s="75" t="s">
        <v>2038</v>
      </c>
      <c r="Q597" s="76" t="s">
        <v>4845</v>
      </c>
      <c r="R597" s="68" t="s">
        <v>4846</v>
      </c>
      <c r="S597" s="68"/>
      <c r="T597" s="69"/>
      <c r="U597" s="69" t="s">
        <v>4847</v>
      </c>
      <c r="V597" s="68"/>
    </row>
    <row r="598" spans="1:22" ht="15.5" x14ac:dyDescent="0.35">
      <c r="A598" s="68" t="s">
        <v>4848</v>
      </c>
      <c r="B598" s="68" t="s">
        <v>4731</v>
      </c>
      <c r="C598" s="69" t="s">
        <v>4732</v>
      </c>
      <c r="D598" s="68" t="s">
        <v>87</v>
      </c>
      <c r="E598" s="70" t="s">
        <v>723</v>
      </c>
      <c r="F598" s="68" t="s">
        <v>861</v>
      </c>
      <c r="G598" s="68" t="s">
        <v>88</v>
      </c>
      <c r="H598" s="98" t="s">
        <v>64</v>
      </c>
      <c r="I598" s="72" t="s">
        <v>4811</v>
      </c>
      <c r="J598" s="70">
        <v>95540</v>
      </c>
      <c r="K598" s="70">
        <v>95394</v>
      </c>
      <c r="L598" s="72" t="s">
        <v>4842</v>
      </c>
      <c r="M598" s="78" t="s">
        <v>4849</v>
      </c>
      <c r="N598" s="75" t="s">
        <v>80</v>
      </c>
      <c r="O598" s="75" t="s">
        <v>4850</v>
      </c>
      <c r="P598" s="75" t="s">
        <v>239</v>
      </c>
      <c r="Q598" s="76" t="s">
        <v>4851</v>
      </c>
      <c r="R598" s="68" t="s">
        <v>4852</v>
      </c>
      <c r="S598" s="68"/>
      <c r="T598" s="69"/>
      <c r="U598" s="69" t="s">
        <v>4853</v>
      </c>
      <c r="V598" s="68"/>
    </row>
    <row r="599" spans="1:22" ht="15.5" x14ac:dyDescent="0.35">
      <c r="A599" s="68" t="s">
        <v>4854</v>
      </c>
      <c r="B599" s="68" t="s">
        <v>4731</v>
      </c>
      <c r="C599" s="69" t="s">
        <v>4732</v>
      </c>
      <c r="D599" s="68" t="s">
        <v>87</v>
      </c>
      <c r="E599" s="70" t="s">
        <v>723</v>
      </c>
      <c r="F599" s="68" t="s">
        <v>861</v>
      </c>
      <c r="G599" s="68" t="s">
        <v>88</v>
      </c>
      <c r="H599" s="98" t="s">
        <v>3400</v>
      </c>
      <c r="I599" s="72" t="s">
        <v>4811</v>
      </c>
      <c r="J599" s="70">
        <v>95540</v>
      </c>
      <c r="K599" s="70">
        <v>95394</v>
      </c>
      <c r="L599" s="72" t="s">
        <v>4855</v>
      </c>
      <c r="M599" s="78" t="s">
        <v>4856</v>
      </c>
      <c r="N599" s="75" t="s">
        <v>80</v>
      </c>
      <c r="O599" s="75" t="s">
        <v>4857</v>
      </c>
      <c r="P599" s="75" t="s">
        <v>354</v>
      </c>
      <c r="Q599" s="76" t="s">
        <v>4858</v>
      </c>
      <c r="R599" s="68" t="s">
        <v>4859</v>
      </c>
      <c r="S599" s="68"/>
      <c r="T599" s="69"/>
      <c r="U599" s="69" t="s">
        <v>4860</v>
      </c>
      <c r="V599" s="68"/>
    </row>
    <row r="600" spans="1:22" ht="15.5" x14ac:dyDescent="0.35">
      <c r="A600" s="68" t="s">
        <v>4861</v>
      </c>
      <c r="B600" s="68" t="s">
        <v>4731</v>
      </c>
      <c r="C600" s="69" t="s">
        <v>4732</v>
      </c>
      <c r="D600" s="68" t="s">
        <v>61</v>
      </c>
      <c r="E600" s="70" t="s">
        <v>723</v>
      </c>
      <c r="F600" s="68" t="s">
        <v>861</v>
      </c>
      <c r="G600" s="68" t="s">
        <v>63</v>
      </c>
      <c r="H600" s="71" t="s">
        <v>3400</v>
      </c>
      <c r="I600" s="72" t="s">
        <v>4811</v>
      </c>
      <c r="J600" s="70">
        <v>95540</v>
      </c>
      <c r="K600" s="70">
        <v>95394</v>
      </c>
      <c r="L600" s="73" t="s">
        <v>4862</v>
      </c>
      <c r="M600" s="74" t="s">
        <v>4863</v>
      </c>
      <c r="N600" s="75" t="s">
        <v>80</v>
      </c>
      <c r="O600" s="75" t="s">
        <v>4864</v>
      </c>
      <c r="P600" s="75" t="s">
        <v>275</v>
      </c>
      <c r="Q600" s="76" t="s">
        <v>4865</v>
      </c>
      <c r="R600" s="68" t="s">
        <v>4866</v>
      </c>
      <c r="S600" s="68"/>
      <c r="T600" s="69"/>
      <c r="U600" s="69" t="s">
        <v>4867</v>
      </c>
      <c r="V600" s="68"/>
    </row>
    <row r="601" spans="1:22" ht="15.5" x14ac:dyDescent="0.35">
      <c r="A601" s="70" t="s">
        <v>4868</v>
      </c>
      <c r="B601" s="68" t="s">
        <v>4731</v>
      </c>
      <c r="C601" s="69" t="s">
        <v>4732</v>
      </c>
      <c r="D601" s="68" t="s">
        <v>121</v>
      </c>
      <c r="E601" s="70" t="s">
        <v>723</v>
      </c>
      <c r="F601" s="68" t="s">
        <v>861</v>
      </c>
      <c r="G601" s="68" t="s">
        <v>122</v>
      </c>
      <c r="H601" s="98" t="s">
        <v>4260</v>
      </c>
      <c r="I601" s="72" t="s">
        <v>4811</v>
      </c>
      <c r="J601" s="70">
        <v>95540</v>
      </c>
      <c r="K601" s="70">
        <v>95394</v>
      </c>
      <c r="L601" s="72" t="s">
        <v>4869</v>
      </c>
      <c r="M601" s="78" t="s">
        <v>4870</v>
      </c>
      <c r="N601" s="75" t="s">
        <v>80</v>
      </c>
      <c r="O601" s="75" t="s">
        <v>4871</v>
      </c>
      <c r="P601" s="75" t="s">
        <v>4872</v>
      </c>
      <c r="Q601" s="76" t="s">
        <v>4873</v>
      </c>
      <c r="R601" s="68" t="s">
        <v>4874</v>
      </c>
      <c r="S601" s="68"/>
      <c r="T601" s="69"/>
      <c r="U601" s="69" t="s">
        <v>4875</v>
      </c>
      <c r="V601" s="68"/>
    </row>
    <row r="602" spans="1:22" ht="15.5" x14ac:dyDescent="0.35">
      <c r="A602" s="68" t="s">
        <v>4876</v>
      </c>
      <c r="B602" s="68" t="s">
        <v>4731</v>
      </c>
      <c r="C602" s="69" t="s">
        <v>4732</v>
      </c>
      <c r="D602" s="68" t="s">
        <v>87</v>
      </c>
      <c r="E602" s="70" t="s">
        <v>723</v>
      </c>
      <c r="F602" s="68" t="s">
        <v>861</v>
      </c>
      <c r="G602" s="68" t="s">
        <v>88</v>
      </c>
      <c r="H602" s="98" t="s">
        <v>4119</v>
      </c>
      <c r="I602" s="72" t="s">
        <v>4877</v>
      </c>
      <c r="J602" s="70">
        <v>95310</v>
      </c>
      <c r="K602" s="70">
        <v>95572</v>
      </c>
      <c r="L602" s="72" t="s">
        <v>4878</v>
      </c>
      <c r="M602" s="78" t="s">
        <v>4879</v>
      </c>
      <c r="N602" s="75" t="s">
        <v>80</v>
      </c>
      <c r="O602" s="75" t="s">
        <v>3711</v>
      </c>
      <c r="P602" s="75" t="s">
        <v>1840</v>
      </c>
      <c r="Q602" s="76" t="s">
        <v>4880</v>
      </c>
      <c r="R602" s="68" t="s">
        <v>4881</v>
      </c>
      <c r="S602" s="68"/>
      <c r="T602" s="69"/>
      <c r="U602" s="69" t="s">
        <v>4882</v>
      </c>
      <c r="V602" s="68"/>
    </row>
    <row r="603" spans="1:22" ht="15.5" x14ac:dyDescent="0.35">
      <c r="A603" s="68" t="s">
        <v>4883</v>
      </c>
      <c r="B603" s="68" t="s">
        <v>4731</v>
      </c>
      <c r="C603" s="69" t="s">
        <v>4732</v>
      </c>
      <c r="D603" s="68" t="s">
        <v>61</v>
      </c>
      <c r="E603" s="70" t="s">
        <v>723</v>
      </c>
      <c r="F603" s="68" t="s">
        <v>861</v>
      </c>
      <c r="G603" s="68" t="s">
        <v>63</v>
      </c>
      <c r="H603" s="98" t="s">
        <v>4119</v>
      </c>
      <c r="I603" s="72" t="s">
        <v>4877</v>
      </c>
      <c r="J603" s="70">
        <v>95310</v>
      </c>
      <c r="K603" s="70">
        <v>95572</v>
      </c>
      <c r="L603" s="72" t="s">
        <v>4878</v>
      </c>
      <c r="M603" s="78" t="s">
        <v>4884</v>
      </c>
      <c r="N603" s="75" t="s">
        <v>80</v>
      </c>
      <c r="O603" s="75" t="s">
        <v>4885</v>
      </c>
      <c r="P603" s="75" t="s">
        <v>4886</v>
      </c>
      <c r="Q603" s="76" t="s">
        <v>4887</v>
      </c>
      <c r="R603" s="68" t="s">
        <v>4888</v>
      </c>
      <c r="S603" s="68"/>
      <c r="T603" s="69"/>
      <c r="U603" s="69" t="s">
        <v>4889</v>
      </c>
      <c r="V603" s="68"/>
    </row>
    <row r="604" spans="1:22" ht="15.5" x14ac:dyDescent="0.35">
      <c r="A604" s="68" t="s">
        <v>4890</v>
      </c>
      <c r="B604" s="68" t="s">
        <v>4731</v>
      </c>
      <c r="C604" s="69" t="s">
        <v>4732</v>
      </c>
      <c r="D604" s="68" t="s">
        <v>87</v>
      </c>
      <c r="E604" s="70" t="s">
        <v>723</v>
      </c>
      <c r="F604" s="68" t="s">
        <v>861</v>
      </c>
      <c r="G604" s="68" t="s">
        <v>88</v>
      </c>
      <c r="H604" s="98" t="s">
        <v>143</v>
      </c>
      <c r="I604" s="72" t="s">
        <v>4877</v>
      </c>
      <c r="J604" s="70">
        <v>95310</v>
      </c>
      <c r="K604" s="70">
        <v>95572</v>
      </c>
      <c r="L604" s="72" t="s">
        <v>4891</v>
      </c>
      <c r="M604" s="78" t="s">
        <v>4892</v>
      </c>
      <c r="N604" s="75" t="s">
        <v>114</v>
      </c>
      <c r="O604" s="75" t="s">
        <v>4893</v>
      </c>
      <c r="P604" s="75" t="s">
        <v>1081</v>
      </c>
      <c r="Q604" s="76" t="s">
        <v>4894</v>
      </c>
      <c r="R604" s="68" t="s">
        <v>4895</v>
      </c>
      <c r="S604" s="68" t="s">
        <v>73</v>
      </c>
      <c r="T604" s="69" t="s">
        <v>4896</v>
      </c>
      <c r="U604" s="69" t="s">
        <v>4897</v>
      </c>
      <c r="V604" s="68"/>
    </row>
    <row r="605" spans="1:22" ht="15.5" x14ac:dyDescent="0.35">
      <c r="A605" s="68" t="s">
        <v>4898</v>
      </c>
      <c r="B605" s="68" t="s">
        <v>4731</v>
      </c>
      <c r="C605" s="69" t="s">
        <v>4732</v>
      </c>
      <c r="D605" s="68" t="s">
        <v>61</v>
      </c>
      <c r="E605" s="70" t="s">
        <v>723</v>
      </c>
      <c r="F605" s="68" t="s">
        <v>861</v>
      </c>
      <c r="G605" s="68" t="s">
        <v>63</v>
      </c>
      <c r="H605" s="98" t="s">
        <v>4899</v>
      </c>
      <c r="I605" s="72" t="s">
        <v>4877</v>
      </c>
      <c r="J605" s="70">
        <v>95310</v>
      </c>
      <c r="K605" s="70">
        <v>95572</v>
      </c>
      <c r="L605" s="72" t="s">
        <v>4900</v>
      </c>
      <c r="M605" s="78" t="s">
        <v>4901</v>
      </c>
      <c r="N605" s="75" t="s">
        <v>80</v>
      </c>
      <c r="O605" s="75" t="s">
        <v>4902</v>
      </c>
      <c r="P605" s="75" t="s">
        <v>4780</v>
      </c>
      <c r="Q605" s="76" t="s">
        <v>4903</v>
      </c>
      <c r="R605" s="68" t="s">
        <v>4904</v>
      </c>
      <c r="S605" s="68" t="s">
        <v>73</v>
      </c>
      <c r="T605" s="69" t="s">
        <v>4896</v>
      </c>
      <c r="U605" s="69" t="s">
        <v>4905</v>
      </c>
      <c r="V605" s="68"/>
    </row>
    <row r="606" spans="1:22" ht="15.5" x14ac:dyDescent="0.35">
      <c r="A606" s="68" t="s">
        <v>4906</v>
      </c>
      <c r="B606" s="68" t="s">
        <v>4731</v>
      </c>
      <c r="C606" s="69" t="s">
        <v>4732</v>
      </c>
      <c r="D606" s="68" t="s">
        <v>87</v>
      </c>
      <c r="E606" s="70" t="s">
        <v>723</v>
      </c>
      <c r="F606" s="68" t="s">
        <v>861</v>
      </c>
      <c r="G606" s="68" t="s">
        <v>88</v>
      </c>
      <c r="H606" s="98" t="s">
        <v>2928</v>
      </c>
      <c r="I606" s="72" t="s">
        <v>4877</v>
      </c>
      <c r="J606" s="70">
        <v>95310</v>
      </c>
      <c r="K606" s="70">
        <v>95572</v>
      </c>
      <c r="L606" s="72" t="s">
        <v>4907</v>
      </c>
      <c r="M606" s="78" t="s">
        <v>4908</v>
      </c>
      <c r="N606" s="75" t="s">
        <v>114</v>
      </c>
      <c r="O606" s="75" t="s">
        <v>2776</v>
      </c>
      <c r="P606" s="75" t="s">
        <v>2777</v>
      </c>
      <c r="Q606" s="76" t="s">
        <v>2778</v>
      </c>
      <c r="R606" s="68" t="s">
        <v>4909</v>
      </c>
      <c r="S606" s="68"/>
      <c r="T606" s="69"/>
      <c r="U606" s="69" t="s">
        <v>4910</v>
      </c>
      <c r="V606" s="68" t="s">
        <v>57</v>
      </c>
    </row>
    <row r="607" spans="1:22" ht="15.5" x14ac:dyDescent="0.35">
      <c r="A607" s="68" t="s">
        <v>4911</v>
      </c>
      <c r="B607" s="68" t="s">
        <v>4731</v>
      </c>
      <c r="C607" s="69" t="s">
        <v>4732</v>
      </c>
      <c r="D607" s="68" t="s">
        <v>61</v>
      </c>
      <c r="E607" s="70" t="s">
        <v>723</v>
      </c>
      <c r="F607" s="68" t="s">
        <v>861</v>
      </c>
      <c r="G607" s="68" t="s">
        <v>63</v>
      </c>
      <c r="H607" s="71" t="s">
        <v>2928</v>
      </c>
      <c r="I607" s="72" t="s">
        <v>4877</v>
      </c>
      <c r="J607" s="70">
        <v>95310</v>
      </c>
      <c r="K607" s="70">
        <v>95572</v>
      </c>
      <c r="L607" s="73" t="s">
        <v>4907</v>
      </c>
      <c r="M607" s="74" t="s">
        <v>4912</v>
      </c>
      <c r="N607" s="75" t="s">
        <v>80</v>
      </c>
      <c r="O607" s="75" t="s">
        <v>4913</v>
      </c>
      <c r="P607" s="75" t="s">
        <v>4914</v>
      </c>
      <c r="Q607" s="76" t="s">
        <v>4915</v>
      </c>
      <c r="R607" s="68" t="s">
        <v>4916</v>
      </c>
      <c r="S607" s="68"/>
      <c r="T607" s="69"/>
      <c r="U607" s="69" t="s">
        <v>4917</v>
      </c>
      <c r="V607" s="68"/>
    </row>
    <row r="608" spans="1:22" ht="15.5" x14ac:dyDescent="0.35">
      <c r="A608" s="68" t="s">
        <v>4918</v>
      </c>
      <c r="B608" s="68" t="s">
        <v>4731</v>
      </c>
      <c r="C608" s="69" t="s">
        <v>4732</v>
      </c>
      <c r="D608" s="68" t="s">
        <v>121</v>
      </c>
      <c r="E608" s="70" t="s">
        <v>723</v>
      </c>
      <c r="F608" s="68" t="s">
        <v>861</v>
      </c>
      <c r="G608" s="68" t="s">
        <v>122</v>
      </c>
      <c r="H608" s="98" t="s">
        <v>1609</v>
      </c>
      <c r="I608" s="72" t="s">
        <v>4877</v>
      </c>
      <c r="J608" s="70">
        <v>95310</v>
      </c>
      <c r="K608" s="70">
        <v>95572</v>
      </c>
      <c r="L608" s="72" t="s">
        <v>4919</v>
      </c>
      <c r="M608" s="78" t="s">
        <v>4920</v>
      </c>
      <c r="N608" s="75" t="s">
        <v>114</v>
      </c>
      <c r="O608" s="75" t="s">
        <v>4921</v>
      </c>
      <c r="P608" s="75" t="s">
        <v>4745</v>
      </c>
      <c r="Q608" s="76" t="s">
        <v>4922</v>
      </c>
      <c r="R608" s="68" t="s">
        <v>4923</v>
      </c>
      <c r="S608" s="68" t="s">
        <v>73</v>
      </c>
      <c r="T608" s="69" t="s">
        <v>4924</v>
      </c>
      <c r="U608" s="69" t="s">
        <v>4925</v>
      </c>
      <c r="V608" s="68" t="s">
        <v>57</v>
      </c>
    </row>
    <row r="609" spans="1:22" ht="15.5" x14ac:dyDescent="0.35">
      <c r="A609" s="68" t="s">
        <v>4926</v>
      </c>
      <c r="B609" s="68" t="s">
        <v>4731</v>
      </c>
      <c r="C609" s="69" t="s">
        <v>4732</v>
      </c>
      <c r="D609" s="68" t="s">
        <v>61</v>
      </c>
      <c r="E609" s="70" t="s">
        <v>723</v>
      </c>
      <c r="F609" s="68" t="s">
        <v>861</v>
      </c>
      <c r="G609" s="68" t="s">
        <v>63</v>
      </c>
      <c r="H609" s="98" t="s">
        <v>4927</v>
      </c>
      <c r="I609" s="72" t="s">
        <v>4877</v>
      </c>
      <c r="J609" s="70">
        <v>95310</v>
      </c>
      <c r="K609" s="70">
        <v>95572</v>
      </c>
      <c r="L609" s="72" t="s">
        <v>1879</v>
      </c>
      <c r="M609" s="78" t="s">
        <v>4928</v>
      </c>
      <c r="N609" s="75" t="s">
        <v>80</v>
      </c>
      <c r="O609" s="75" t="s">
        <v>4929</v>
      </c>
      <c r="P609" s="75" t="s">
        <v>4930</v>
      </c>
      <c r="Q609" s="76" t="s">
        <v>4931</v>
      </c>
      <c r="R609" s="68" t="s">
        <v>4932</v>
      </c>
      <c r="S609" s="68"/>
      <c r="T609" s="69"/>
      <c r="U609" s="69" t="s">
        <v>4933</v>
      </c>
      <c r="V609" s="68"/>
    </row>
    <row r="610" spans="1:22" ht="15.5" x14ac:dyDescent="0.35">
      <c r="A610" s="68" t="s">
        <v>4934</v>
      </c>
      <c r="B610" s="68" t="s">
        <v>4731</v>
      </c>
      <c r="C610" s="69" t="s">
        <v>4732</v>
      </c>
      <c r="D610" s="68" t="s">
        <v>87</v>
      </c>
      <c r="E610" s="70" t="s">
        <v>723</v>
      </c>
      <c r="F610" s="68" t="s">
        <v>861</v>
      </c>
      <c r="G610" s="68" t="s">
        <v>88</v>
      </c>
      <c r="H610" s="98" t="s">
        <v>4927</v>
      </c>
      <c r="I610" s="72" t="s">
        <v>4877</v>
      </c>
      <c r="J610" s="70">
        <v>95310</v>
      </c>
      <c r="K610" s="70">
        <v>95572</v>
      </c>
      <c r="L610" s="72" t="s">
        <v>1879</v>
      </c>
      <c r="M610" s="78" t="s">
        <v>4935</v>
      </c>
      <c r="N610" s="75" t="s">
        <v>80</v>
      </c>
      <c r="O610" s="75" t="s">
        <v>4936</v>
      </c>
      <c r="P610" s="75" t="s">
        <v>147</v>
      </c>
      <c r="Q610" s="76" t="s">
        <v>4937</v>
      </c>
      <c r="R610" s="68" t="s">
        <v>4938</v>
      </c>
      <c r="S610" s="68"/>
      <c r="T610" s="69"/>
      <c r="U610" s="69" t="s">
        <v>4939</v>
      </c>
      <c r="V610" s="68"/>
    </row>
    <row r="611" spans="1:22" ht="15.5" x14ac:dyDescent="0.35">
      <c r="A611" s="68" t="s">
        <v>4940</v>
      </c>
      <c r="B611" s="68" t="s">
        <v>4731</v>
      </c>
      <c r="C611" s="69" t="s">
        <v>4732</v>
      </c>
      <c r="D611" s="68" t="s">
        <v>87</v>
      </c>
      <c r="E611" s="70" t="s">
        <v>723</v>
      </c>
      <c r="F611" s="68" t="s">
        <v>861</v>
      </c>
      <c r="G611" s="68" t="s">
        <v>88</v>
      </c>
      <c r="H611" s="98" t="s">
        <v>4941</v>
      </c>
      <c r="I611" s="72" t="s">
        <v>4877</v>
      </c>
      <c r="J611" s="70">
        <v>95310</v>
      </c>
      <c r="K611" s="70">
        <v>95572</v>
      </c>
      <c r="L611" s="72" t="s">
        <v>4942</v>
      </c>
      <c r="M611" s="78" t="s">
        <v>4943</v>
      </c>
      <c r="N611" s="75" t="s">
        <v>80</v>
      </c>
      <c r="O611" s="75" t="s">
        <v>4944</v>
      </c>
      <c r="P611" s="75" t="s">
        <v>4945</v>
      </c>
      <c r="Q611" s="76" t="s">
        <v>4946</v>
      </c>
      <c r="R611" s="68" t="s">
        <v>4947</v>
      </c>
      <c r="S611" s="68" t="s">
        <v>73</v>
      </c>
      <c r="T611" s="69" t="s">
        <v>4896</v>
      </c>
      <c r="U611" s="69" t="s">
        <v>4948</v>
      </c>
      <c r="V611" s="68"/>
    </row>
    <row r="612" spans="1:22" ht="15.5" x14ac:dyDescent="0.35">
      <c r="A612" s="68" t="s">
        <v>4949</v>
      </c>
      <c r="B612" s="68" t="s">
        <v>4731</v>
      </c>
      <c r="C612" s="69" t="s">
        <v>4732</v>
      </c>
      <c r="D612" s="68" t="s">
        <v>61</v>
      </c>
      <c r="E612" s="70" t="s">
        <v>723</v>
      </c>
      <c r="F612" s="68" t="s">
        <v>861</v>
      </c>
      <c r="G612" s="68" t="s">
        <v>63</v>
      </c>
      <c r="H612" s="98" t="s">
        <v>4941</v>
      </c>
      <c r="I612" s="72" t="s">
        <v>4877</v>
      </c>
      <c r="J612" s="70">
        <v>95310</v>
      </c>
      <c r="K612" s="70">
        <v>95572</v>
      </c>
      <c r="L612" s="72" t="s">
        <v>4950</v>
      </c>
      <c r="M612" s="78" t="s">
        <v>4951</v>
      </c>
      <c r="N612" s="75" t="s">
        <v>80</v>
      </c>
      <c r="O612" s="75" t="s">
        <v>4952</v>
      </c>
      <c r="P612" s="75" t="s">
        <v>239</v>
      </c>
      <c r="Q612" s="76" t="s">
        <v>4953</v>
      </c>
      <c r="R612" s="68" t="s">
        <v>4954</v>
      </c>
      <c r="S612" s="68" t="s">
        <v>73</v>
      </c>
      <c r="T612" s="69" t="s">
        <v>4896</v>
      </c>
      <c r="U612" s="69" t="s">
        <v>4955</v>
      </c>
      <c r="V612" s="68"/>
    </row>
    <row r="613" spans="1:22" ht="15.5" x14ac:dyDescent="0.35">
      <c r="A613" s="68" t="s">
        <v>4956</v>
      </c>
      <c r="B613" s="68" t="s">
        <v>4731</v>
      </c>
      <c r="C613" s="69" t="s">
        <v>4732</v>
      </c>
      <c r="D613" s="68" t="s">
        <v>121</v>
      </c>
      <c r="E613" s="70" t="s">
        <v>723</v>
      </c>
      <c r="F613" s="68" t="s">
        <v>861</v>
      </c>
      <c r="G613" s="68" t="s">
        <v>122</v>
      </c>
      <c r="H613" s="71" t="s">
        <v>4957</v>
      </c>
      <c r="I613" s="72" t="s">
        <v>4877</v>
      </c>
      <c r="J613" s="70">
        <v>95310</v>
      </c>
      <c r="K613" s="70">
        <v>95572</v>
      </c>
      <c r="L613" s="73" t="s">
        <v>4958</v>
      </c>
      <c r="M613" s="74" t="s">
        <v>4959</v>
      </c>
      <c r="N613" s="75" t="s">
        <v>80</v>
      </c>
      <c r="O613" s="75" t="s">
        <v>4960</v>
      </c>
      <c r="P613" s="75" t="s">
        <v>147</v>
      </c>
      <c r="Q613" s="76" t="s">
        <v>4961</v>
      </c>
      <c r="R613" s="68" t="s">
        <v>4962</v>
      </c>
      <c r="S613" s="68"/>
      <c r="T613" s="69"/>
      <c r="U613" s="69" t="s">
        <v>4963</v>
      </c>
      <c r="V613" s="68"/>
    </row>
    <row r="614" spans="1:22" ht="15.5" x14ac:dyDescent="0.35">
      <c r="A614" s="68" t="s">
        <v>4964</v>
      </c>
      <c r="B614" s="68" t="s">
        <v>4731</v>
      </c>
      <c r="C614" s="69" t="s">
        <v>4732</v>
      </c>
      <c r="D614" s="68" t="s">
        <v>121</v>
      </c>
      <c r="E614" s="70" t="s">
        <v>723</v>
      </c>
      <c r="F614" s="68" t="s">
        <v>861</v>
      </c>
      <c r="G614" s="68" t="s">
        <v>122</v>
      </c>
      <c r="H614" s="98" t="s">
        <v>4965</v>
      </c>
      <c r="I614" s="72" t="s">
        <v>4877</v>
      </c>
      <c r="J614" s="70">
        <v>95310</v>
      </c>
      <c r="K614" s="70">
        <v>95572</v>
      </c>
      <c r="L614" s="72" t="s">
        <v>4966</v>
      </c>
      <c r="M614" s="78" t="s">
        <v>4967</v>
      </c>
      <c r="N614" s="75" t="s">
        <v>114</v>
      </c>
      <c r="O614" s="75" t="s">
        <v>4968</v>
      </c>
      <c r="P614" s="75" t="s">
        <v>2278</v>
      </c>
      <c r="Q614" s="76" t="s">
        <v>4969</v>
      </c>
      <c r="R614" s="68" t="s">
        <v>4970</v>
      </c>
      <c r="S614" s="68"/>
      <c r="T614" s="69"/>
      <c r="U614" s="69" t="s">
        <v>4971</v>
      </c>
      <c r="V614" s="68"/>
    </row>
    <row r="615" spans="1:22" ht="15.5" x14ac:dyDescent="0.35">
      <c r="A615" s="68" t="s">
        <v>4972</v>
      </c>
      <c r="B615" s="68" t="s">
        <v>4731</v>
      </c>
      <c r="C615" s="69" t="s">
        <v>4732</v>
      </c>
      <c r="D615" s="68" t="s">
        <v>121</v>
      </c>
      <c r="E615" s="70" t="s">
        <v>723</v>
      </c>
      <c r="F615" s="68" t="s">
        <v>861</v>
      </c>
      <c r="G615" s="68" t="s">
        <v>122</v>
      </c>
      <c r="H615" s="98" t="s">
        <v>4973</v>
      </c>
      <c r="I615" s="72" t="s">
        <v>4974</v>
      </c>
      <c r="J615" s="70">
        <v>95760</v>
      </c>
      <c r="K615" s="70">
        <v>95628</v>
      </c>
      <c r="L615" s="72" t="s">
        <v>4975</v>
      </c>
      <c r="M615" s="78" t="s">
        <v>4976</v>
      </c>
      <c r="N615" s="75" t="s">
        <v>80</v>
      </c>
      <c r="O615" s="75" t="s">
        <v>4977</v>
      </c>
      <c r="P615" s="75" t="s">
        <v>4978</v>
      </c>
      <c r="Q615" s="76" t="s">
        <v>4979</v>
      </c>
      <c r="R615" s="68" t="s">
        <v>4980</v>
      </c>
      <c r="S615" s="68"/>
      <c r="T615" s="69"/>
      <c r="U615" s="69" t="s">
        <v>4981</v>
      </c>
      <c r="V615" s="68"/>
    </row>
    <row r="616" spans="1:22" ht="15.5" x14ac:dyDescent="0.35">
      <c r="A616" s="68" t="s">
        <v>4982</v>
      </c>
      <c r="B616" s="68" t="s">
        <v>4731</v>
      </c>
      <c r="C616" s="69" t="s">
        <v>4732</v>
      </c>
      <c r="D616" s="68" t="s">
        <v>121</v>
      </c>
      <c r="E616" s="70" t="s">
        <v>723</v>
      </c>
      <c r="F616" s="68" t="s">
        <v>861</v>
      </c>
      <c r="G616" s="68" t="s">
        <v>122</v>
      </c>
      <c r="H616" s="98" t="s">
        <v>995</v>
      </c>
      <c r="I616" s="72" t="s">
        <v>4983</v>
      </c>
      <c r="J616" s="70">
        <v>95840</v>
      </c>
      <c r="K616" s="70">
        <v>95678</v>
      </c>
      <c r="L616" s="69" t="s">
        <v>4984</v>
      </c>
      <c r="M616" s="79" t="s">
        <v>4985</v>
      </c>
      <c r="N616" s="75" t="s">
        <v>80</v>
      </c>
      <c r="O616" s="75" t="s">
        <v>4986</v>
      </c>
      <c r="P616" s="75" t="s">
        <v>3372</v>
      </c>
      <c r="Q616" s="76" t="s">
        <v>4987</v>
      </c>
      <c r="R616" s="68" t="s">
        <v>4988</v>
      </c>
      <c r="S616" s="68"/>
      <c r="T616" s="69"/>
      <c r="U616" s="69" t="s">
        <v>4989</v>
      </c>
      <c r="V616" s="68"/>
    </row>
    <row r="617" spans="1:22" ht="15.5" x14ac:dyDescent="0.35">
      <c r="A617" s="68" t="s">
        <v>4990</v>
      </c>
      <c r="B617" s="68" t="s">
        <v>4991</v>
      </c>
      <c r="C617" s="69" t="s">
        <v>4992</v>
      </c>
      <c r="D617" s="68" t="s">
        <v>61</v>
      </c>
      <c r="E617" s="70" t="s">
        <v>62</v>
      </c>
      <c r="F617" s="68" t="s">
        <v>2058</v>
      </c>
      <c r="G617" s="68" t="s">
        <v>63</v>
      </c>
      <c r="H617" s="98" t="s">
        <v>4993</v>
      </c>
      <c r="I617" s="72" t="s">
        <v>4994</v>
      </c>
      <c r="J617" s="70">
        <v>95880</v>
      </c>
      <c r="K617" s="70">
        <v>95210</v>
      </c>
      <c r="L617" s="72" t="s">
        <v>4995</v>
      </c>
      <c r="M617" s="78" t="s">
        <v>4996</v>
      </c>
      <c r="N617" s="75" t="s">
        <v>80</v>
      </c>
      <c r="O617" s="75" t="s">
        <v>4997</v>
      </c>
      <c r="P617" s="75" t="s">
        <v>1931</v>
      </c>
      <c r="Q617" s="76" t="s">
        <v>4998</v>
      </c>
      <c r="R617" s="68" t="s">
        <v>4999</v>
      </c>
      <c r="S617" s="68"/>
      <c r="T617" s="69"/>
      <c r="U617" s="69" t="s">
        <v>5000</v>
      </c>
      <c r="V617" s="68"/>
    </row>
    <row r="618" spans="1:22" ht="15.5" x14ac:dyDescent="0.35">
      <c r="A618" s="68" t="s">
        <v>5001</v>
      </c>
      <c r="B618" s="68" t="s">
        <v>4991</v>
      </c>
      <c r="C618" s="69" t="s">
        <v>4992</v>
      </c>
      <c r="D618" s="68" t="s">
        <v>87</v>
      </c>
      <c r="E618" s="70" t="s">
        <v>62</v>
      </c>
      <c r="F618" s="68" t="s">
        <v>2058</v>
      </c>
      <c r="G618" s="68" t="s">
        <v>88</v>
      </c>
      <c r="H618" s="71" t="s">
        <v>5002</v>
      </c>
      <c r="I618" s="72" t="s">
        <v>4994</v>
      </c>
      <c r="J618" s="70">
        <v>95880</v>
      </c>
      <c r="K618" s="70">
        <v>95210</v>
      </c>
      <c r="L618" s="73" t="s">
        <v>5003</v>
      </c>
      <c r="M618" s="74" t="s">
        <v>5004</v>
      </c>
      <c r="N618" s="75" t="s">
        <v>80</v>
      </c>
      <c r="O618" s="75" t="s">
        <v>5005</v>
      </c>
      <c r="P618" s="75" t="s">
        <v>959</v>
      </c>
      <c r="Q618" s="76" t="s">
        <v>5006</v>
      </c>
      <c r="R618" s="68" t="s">
        <v>5007</v>
      </c>
      <c r="S618" s="68"/>
      <c r="T618" s="69"/>
      <c r="U618" s="69" t="s">
        <v>5008</v>
      </c>
      <c r="V618" s="68" t="s">
        <v>57</v>
      </c>
    </row>
    <row r="619" spans="1:22" ht="15.5" x14ac:dyDescent="0.35">
      <c r="A619" s="68" t="s">
        <v>5009</v>
      </c>
      <c r="B619" s="68" t="s">
        <v>4991</v>
      </c>
      <c r="C619" s="69" t="s">
        <v>4992</v>
      </c>
      <c r="D619" s="68" t="s">
        <v>87</v>
      </c>
      <c r="E619" s="70" t="s">
        <v>62</v>
      </c>
      <c r="F619" s="68" t="s">
        <v>2058</v>
      </c>
      <c r="G619" s="68" t="s">
        <v>88</v>
      </c>
      <c r="H619" s="98" t="s">
        <v>5010</v>
      </c>
      <c r="I619" s="72" t="s">
        <v>4994</v>
      </c>
      <c r="J619" s="70">
        <v>95880</v>
      </c>
      <c r="K619" s="70">
        <v>95210</v>
      </c>
      <c r="L619" s="72" t="s">
        <v>5011</v>
      </c>
      <c r="M619" s="78" t="s">
        <v>5012</v>
      </c>
      <c r="N619" s="75" t="s">
        <v>80</v>
      </c>
      <c r="O619" s="75" t="s">
        <v>5013</v>
      </c>
      <c r="P619" s="75" t="s">
        <v>951</v>
      </c>
      <c r="Q619" s="76" t="s">
        <v>5014</v>
      </c>
      <c r="R619" s="68" t="s">
        <v>5015</v>
      </c>
      <c r="S619" s="68"/>
      <c r="T619" s="69"/>
      <c r="U619" s="69" t="s">
        <v>5016</v>
      </c>
      <c r="V619" s="68" t="s">
        <v>57</v>
      </c>
    </row>
    <row r="620" spans="1:22" ht="15.5" x14ac:dyDescent="0.35">
      <c r="A620" s="68" t="s">
        <v>5017</v>
      </c>
      <c r="B620" s="68" t="s">
        <v>4991</v>
      </c>
      <c r="C620" s="69" t="s">
        <v>4992</v>
      </c>
      <c r="D620" s="68" t="s">
        <v>61</v>
      </c>
      <c r="E620" s="70" t="s">
        <v>62</v>
      </c>
      <c r="F620" s="68" t="s">
        <v>2058</v>
      </c>
      <c r="G620" s="68" t="s">
        <v>63</v>
      </c>
      <c r="H620" s="98" t="s">
        <v>1869</v>
      </c>
      <c r="I620" s="72" t="s">
        <v>4994</v>
      </c>
      <c r="J620" s="70">
        <v>95880</v>
      </c>
      <c r="K620" s="70">
        <v>95210</v>
      </c>
      <c r="L620" s="72" t="s">
        <v>5018</v>
      </c>
      <c r="M620" s="78" t="s">
        <v>5019</v>
      </c>
      <c r="N620" s="75" t="s">
        <v>80</v>
      </c>
      <c r="O620" s="75" t="s">
        <v>5020</v>
      </c>
      <c r="P620" s="75" t="s">
        <v>354</v>
      </c>
      <c r="Q620" s="76" t="s">
        <v>5021</v>
      </c>
      <c r="R620" s="68" t="s">
        <v>5022</v>
      </c>
      <c r="S620" s="68"/>
      <c r="T620" s="69"/>
      <c r="U620" s="69" t="s">
        <v>5023</v>
      </c>
      <c r="V620" s="68"/>
    </row>
    <row r="621" spans="1:22" ht="15.5" x14ac:dyDescent="0.35">
      <c r="A621" s="68" t="s">
        <v>5024</v>
      </c>
      <c r="B621" s="68" t="s">
        <v>4991</v>
      </c>
      <c r="C621" s="69" t="s">
        <v>4992</v>
      </c>
      <c r="D621" s="68" t="s">
        <v>61</v>
      </c>
      <c r="E621" s="70" t="s">
        <v>62</v>
      </c>
      <c r="F621" s="68" t="s">
        <v>2058</v>
      </c>
      <c r="G621" s="68" t="s">
        <v>63</v>
      </c>
      <c r="H621" s="98" t="s">
        <v>5025</v>
      </c>
      <c r="I621" s="72" t="s">
        <v>5026</v>
      </c>
      <c r="J621" s="70">
        <v>95210</v>
      </c>
      <c r="K621" s="70">
        <v>95555</v>
      </c>
      <c r="L621" s="72" t="s">
        <v>5027</v>
      </c>
      <c r="M621" s="78" t="s">
        <v>5028</v>
      </c>
      <c r="N621" s="75" t="s">
        <v>114</v>
      </c>
      <c r="O621" s="75" t="s">
        <v>5029</v>
      </c>
      <c r="P621" s="75" t="s">
        <v>5030</v>
      </c>
      <c r="Q621" s="76" t="s">
        <v>5031</v>
      </c>
      <c r="R621" s="68" t="s">
        <v>5032</v>
      </c>
      <c r="S621" s="68"/>
      <c r="T621" s="69"/>
      <c r="U621" s="69" t="s">
        <v>5033</v>
      </c>
      <c r="V621" s="68"/>
    </row>
    <row r="622" spans="1:22" ht="15.5" x14ac:dyDescent="0.35">
      <c r="A622" s="68" t="s">
        <v>5034</v>
      </c>
      <c r="B622" s="68" t="s">
        <v>4991</v>
      </c>
      <c r="C622" s="69" t="s">
        <v>4992</v>
      </c>
      <c r="D622" s="68" t="s">
        <v>87</v>
      </c>
      <c r="E622" s="70" t="s">
        <v>62</v>
      </c>
      <c r="F622" s="68" t="s">
        <v>2058</v>
      </c>
      <c r="G622" s="68" t="s">
        <v>88</v>
      </c>
      <c r="H622" s="98" t="s">
        <v>5025</v>
      </c>
      <c r="I622" s="72" t="s">
        <v>5026</v>
      </c>
      <c r="J622" s="70">
        <v>95210</v>
      </c>
      <c r="K622" s="70">
        <v>95555</v>
      </c>
      <c r="L622" s="72" t="s">
        <v>5027</v>
      </c>
      <c r="M622" s="78" t="s">
        <v>5035</v>
      </c>
      <c r="N622" s="75" t="s">
        <v>114</v>
      </c>
      <c r="O622" s="75" t="s">
        <v>5036</v>
      </c>
      <c r="P622" s="75" t="s">
        <v>2844</v>
      </c>
      <c r="Q622" s="76" t="s">
        <v>5037</v>
      </c>
      <c r="R622" s="68" t="s">
        <v>5038</v>
      </c>
      <c r="S622" s="68"/>
      <c r="T622" s="69"/>
      <c r="U622" s="69" t="s">
        <v>5039</v>
      </c>
      <c r="V622" s="68"/>
    </row>
    <row r="623" spans="1:22" ht="15.5" x14ac:dyDescent="0.35">
      <c r="A623" s="68" t="s">
        <v>5040</v>
      </c>
      <c r="B623" s="68" t="s">
        <v>4991</v>
      </c>
      <c r="C623" s="69" t="s">
        <v>4992</v>
      </c>
      <c r="D623" s="68" t="s">
        <v>87</v>
      </c>
      <c r="E623" s="70" t="s">
        <v>62</v>
      </c>
      <c r="F623" s="68" t="s">
        <v>2058</v>
      </c>
      <c r="G623" s="68" t="s">
        <v>88</v>
      </c>
      <c r="H623" s="98" t="s">
        <v>5041</v>
      </c>
      <c r="I623" s="72" t="s">
        <v>5026</v>
      </c>
      <c r="J623" s="70">
        <v>95210</v>
      </c>
      <c r="K623" s="70">
        <v>95555</v>
      </c>
      <c r="L623" s="72" t="s">
        <v>5042</v>
      </c>
      <c r="M623" s="78" t="s">
        <v>5043</v>
      </c>
      <c r="N623" s="75" t="s">
        <v>80</v>
      </c>
      <c r="O623" s="75" t="s">
        <v>5044</v>
      </c>
      <c r="P623" s="75" t="s">
        <v>521</v>
      </c>
      <c r="Q623" s="76" t="s">
        <v>5045</v>
      </c>
      <c r="R623" s="68" t="s">
        <v>5046</v>
      </c>
      <c r="S623" s="68"/>
      <c r="T623" s="69"/>
      <c r="U623" s="69" t="s">
        <v>5047</v>
      </c>
      <c r="V623" s="68"/>
    </row>
    <row r="624" spans="1:22" ht="15.5" x14ac:dyDescent="0.35">
      <c r="A624" s="68" t="s">
        <v>5048</v>
      </c>
      <c r="B624" s="68" t="s">
        <v>4991</v>
      </c>
      <c r="C624" s="69" t="s">
        <v>4992</v>
      </c>
      <c r="D624" s="68" t="s">
        <v>87</v>
      </c>
      <c r="E624" s="70" t="s">
        <v>62</v>
      </c>
      <c r="F624" s="68" t="s">
        <v>2058</v>
      </c>
      <c r="G624" s="68" t="s">
        <v>88</v>
      </c>
      <c r="H624" s="98" t="s">
        <v>64</v>
      </c>
      <c r="I624" s="72" t="s">
        <v>5026</v>
      </c>
      <c r="J624" s="70">
        <v>95210</v>
      </c>
      <c r="K624" s="70">
        <v>95555</v>
      </c>
      <c r="L624" s="72" t="s">
        <v>5049</v>
      </c>
      <c r="M624" s="78" t="s">
        <v>5050</v>
      </c>
      <c r="N624" s="75" t="s">
        <v>80</v>
      </c>
      <c r="O624" s="75" t="s">
        <v>5051</v>
      </c>
      <c r="P624" s="75" t="s">
        <v>329</v>
      </c>
      <c r="Q624" s="76" t="s">
        <v>5052</v>
      </c>
      <c r="R624" s="68" t="s">
        <v>5053</v>
      </c>
      <c r="S624" s="68"/>
      <c r="T624" s="69"/>
      <c r="U624" s="69" t="s">
        <v>5054</v>
      </c>
      <c r="V624" s="68"/>
    </row>
    <row r="625" spans="1:22" ht="15.5" x14ac:dyDescent="0.35">
      <c r="A625" s="68" t="s">
        <v>5055</v>
      </c>
      <c r="B625" s="68" t="s">
        <v>4991</v>
      </c>
      <c r="C625" s="69" t="s">
        <v>4992</v>
      </c>
      <c r="D625" s="68" t="s">
        <v>87</v>
      </c>
      <c r="E625" s="70" t="s">
        <v>62</v>
      </c>
      <c r="F625" s="68" t="s">
        <v>2058</v>
      </c>
      <c r="G625" s="68" t="s">
        <v>88</v>
      </c>
      <c r="H625" s="98" t="s">
        <v>887</v>
      </c>
      <c r="I625" s="72" t="s">
        <v>5026</v>
      </c>
      <c r="J625" s="70">
        <v>95210</v>
      </c>
      <c r="K625" s="70">
        <v>95555</v>
      </c>
      <c r="L625" s="72" t="s">
        <v>5056</v>
      </c>
      <c r="M625" s="78" t="s">
        <v>5057</v>
      </c>
      <c r="N625" s="75" t="s">
        <v>80</v>
      </c>
      <c r="O625" s="75" t="s">
        <v>5058</v>
      </c>
      <c r="P625" s="75" t="s">
        <v>5059</v>
      </c>
      <c r="Q625" s="76" t="s">
        <v>5060</v>
      </c>
      <c r="R625" s="68" t="s">
        <v>5061</v>
      </c>
      <c r="S625" s="68"/>
      <c r="T625" s="69"/>
      <c r="U625" s="69" t="s">
        <v>5062</v>
      </c>
      <c r="V625" s="68" t="s">
        <v>57</v>
      </c>
    </row>
    <row r="626" spans="1:22" ht="15.5" x14ac:dyDescent="0.35">
      <c r="A626" s="68" t="s">
        <v>5063</v>
      </c>
      <c r="B626" s="68" t="s">
        <v>4991</v>
      </c>
      <c r="C626" s="69" t="s">
        <v>4992</v>
      </c>
      <c r="D626" s="68" t="s">
        <v>61</v>
      </c>
      <c r="E626" s="70" t="s">
        <v>62</v>
      </c>
      <c r="F626" s="68" t="s">
        <v>2058</v>
      </c>
      <c r="G626" s="68" t="s">
        <v>63</v>
      </c>
      <c r="H626" s="98" t="s">
        <v>887</v>
      </c>
      <c r="I626" s="72" t="s">
        <v>5026</v>
      </c>
      <c r="J626" s="70">
        <v>95210</v>
      </c>
      <c r="K626" s="70">
        <v>95555</v>
      </c>
      <c r="L626" s="72" t="s">
        <v>5064</v>
      </c>
      <c r="M626" s="78" t="s">
        <v>5065</v>
      </c>
      <c r="N626" s="75" t="s">
        <v>80</v>
      </c>
      <c r="O626" s="75" t="s">
        <v>5066</v>
      </c>
      <c r="P626" s="75" t="s">
        <v>1058</v>
      </c>
      <c r="Q626" s="76" t="s">
        <v>5067</v>
      </c>
      <c r="R626" s="68" t="s">
        <v>5068</v>
      </c>
      <c r="S626" s="68"/>
      <c r="T626" s="69"/>
      <c r="U626" s="69" t="s">
        <v>5069</v>
      </c>
      <c r="V626" s="68"/>
    </row>
    <row r="627" spans="1:22" ht="15.5" x14ac:dyDescent="0.35">
      <c r="A627" s="68" t="s">
        <v>5070</v>
      </c>
      <c r="B627" s="68" t="s">
        <v>4991</v>
      </c>
      <c r="C627" s="69" t="s">
        <v>4992</v>
      </c>
      <c r="D627" s="68" t="s">
        <v>87</v>
      </c>
      <c r="E627" s="70" t="s">
        <v>62</v>
      </c>
      <c r="F627" s="68" t="s">
        <v>2058</v>
      </c>
      <c r="G627" s="68" t="s">
        <v>88</v>
      </c>
      <c r="H627" s="98" t="s">
        <v>5071</v>
      </c>
      <c r="I627" s="72" t="s">
        <v>5026</v>
      </c>
      <c r="J627" s="70">
        <v>95210</v>
      </c>
      <c r="K627" s="70">
        <v>95555</v>
      </c>
      <c r="L627" s="72" t="s">
        <v>5072</v>
      </c>
      <c r="M627" s="78" t="s">
        <v>5073</v>
      </c>
      <c r="N627" s="75" t="s">
        <v>80</v>
      </c>
      <c r="O627" s="75" t="s">
        <v>5074</v>
      </c>
      <c r="P627" s="75" t="s">
        <v>1073</v>
      </c>
      <c r="Q627" s="76" t="s">
        <v>5075</v>
      </c>
      <c r="R627" s="68" t="s">
        <v>5076</v>
      </c>
      <c r="S627" s="68"/>
      <c r="T627" s="69"/>
      <c r="U627" s="69" t="s">
        <v>5077</v>
      </c>
      <c r="V627" s="68" t="s">
        <v>57</v>
      </c>
    </row>
    <row r="628" spans="1:22" ht="15.5" x14ac:dyDescent="0.35">
      <c r="A628" s="68" t="s">
        <v>5078</v>
      </c>
      <c r="B628" s="68" t="s">
        <v>4991</v>
      </c>
      <c r="C628" s="69" t="s">
        <v>4992</v>
      </c>
      <c r="D628" s="68" t="s">
        <v>61</v>
      </c>
      <c r="E628" s="70" t="s">
        <v>62</v>
      </c>
      <c r="F628" s="68" t="s">
        <v>2058</v>
      </c>
      <c r="G628" s="68" t="s">
        <v>63</v>
      </c>
      <c r="H628" s="98" t="s">
        <v>5071</v>
      </c>
      <c r="I628" s="72" t="s">
        <v>5026</v>
      </c>
      <c r="J628" s="70">
        <v>95210</v>
      </c>
      <c r="K628" s="70">
        <v>95555</v>
      </c>
      <c r="L628" s="72" t="s">
        <v>5072</v>
      </c>
      <c r="M628" s="78" t="s">
        <v>5079</v>
      </c>
      <c r="N628" s="75" t="s">
        <v>80</v>
      </c>
      <c r="O628" s="75" t="s">
        <v>5080</v>
      </c>
      <c r="P628" s="75" t="s">
        <v>882</v>
      </c>
      <c r="Q628" s="76" t="s">
        <v>5081</v>
      </c>
      <c r="R628" s="68" t="s">
        <v>5082</v>
      </c>
      <c r="S628" s="68"/>
      <c r="T628" s="69"/>
      <c r="U628" s="69" t="s">
        <v>5083</v>
      </c>
      <c r="V628" s="68"/>
    </row>
    <row r="629" spans="1:22" ht="15.5" x14ac:dyDescent="0.35">
      <c r="A629" s="68" t="s">
        <v>5084</v>
      </c>
      <c r="B629" s="68" t="s">
        <v>4991</v>
      </c>
      <c r="C629" s="69" t="s">
        <v>4992</v>
      </c>
      <c r="D629" s="68" t="s">
        <v>61</v>
      </c>
      <c r="E629" s="70" t="s">
        <v>62</v>
      </c>
      <c r="F629" s="68" t="s">
        <v>2058</v>
      </c>
      <c r="G629" s="68" t="s">
        <v>63</v>
      </c>
      <c r="H629" s="98" t="s">
        <v>3427</v>
      </c>
      <c r="I629" s="72" t="s">
        <v>5026</v>
      </c>
      <c r="J629" s="70">
        <v>95210</v>
      </c>
      <c r="K629" s="70">
        <v>95555</v>
      </c>
      <c r="L629" s="72" t="s">
        <v>5085</v>
      </c>
      <c r="M629" s="78" t="s">
        <v>5086</v>
      </c>
      <c r="N629" s="75" t="s">
        <v>80</v>
      </c>
      <c r="O629" s="75" t="s">
        <v>5087</v>
      </c>
      <c r="P629" s="75" t="s">
        <v>190</v>
      </c>
      <c r="Q629" s="76" t="s">
        <v>5088</v>
      </c>
      <c r="R629" s="68" t="s">
        <v>5089</v>
      </c>
      <c r="S629" s="68"/>
      <c r="T629" s="69"/>
      <c r="U629" s="69" t="s">
        <v>5090</v>
      </c>
      <c r="V629" s="68"/>
    </row>
    <row r="630" spans="1:22" ht="15.5" x14ac:dyDescent="0.35">
      <c r="A630" s="68" t="s">
        <v>5091</v>
      </c>
      <c r="B630" s="68" t="s">
        <v>4991</v>
      </c>
      <c r="C630" s="69" t="s">
        <v>4992</v>
      </c>
      <c r="D630" s="68" t="s">
        <v>87</v>
      </c>
      <c r="E630" s="70" t="s">
        <v>62</v>
      </c>
      <c r="F630" s="68" t="s">
        <v>2058</v>
      </c>
      <c r="G630" s="68" t="s">
        <v>88</v>
      </c>
      <c r="H630" s="98" t="s">
        <v>3427</v>
      </c>
      <c r="I630" s="72" t="s">
        <v>5026</v>
      </c>
      <c r="J630" s="70">
        <v>95210</v>
      </c>
      <c r="K630" s="70">
        <v>95555</v>
      </c>
      <c r="L630" s="72" t="s">
        <v>5092</v>
      </c>
      <c r="M630" s="78" t="s">
        <v>5093</v>
      </c>
      <c r="N630" s="75" t="s">
        <v>80</v>
      </c>
      <c r="O630" s="75" t="s">
        <v>5094</v>
      </c>
      <c r="P630" s="75" t="s">
        <v>917</v>
      </c>
      <c r="Q630" s="76" t="s">
        <v>5095</v>
      </c>
      <c r="R630" s="68" t="s">
        <v>5096</v>
      </c>
      <c r="S630" s="68"/>
      <c r="T630" s="69"/>
      <c r="U630" s="69" t="s">
        <v>5097</v>
      </c>
      <c r="V630" s="68"/>
    </row>
    <row r="631" spans="1:22" ht="15.5" x14ac:dyDescent="0.35">
      <c r="A631" s="68" t="s">
        <v>5098</v>
      </c>
      <c r="B631" s="68" t="s">
        <v>4991</v>
      </c>
      <c r="C631" s="69" t="s">
        <v>4992</v>
      </c>
      <c r="D631" s="68" t="s">
        <v>61</v>
      </c>
      <c r="E631" s="70" t="s">
        <v>62</v>
      </c>
      <c r="F631" s="68" t="s">
        <v>2058</v>
      </c>
      <c r="G631" s="68" t="s">
        <v>63</v>
      </c>
      <c r="H631" s="98" t="s">
        <v>586</v>
      </c>
      <c r="I631" s="72" t="s">
        <v>5026</v>
      </c>
      <c r="J631" s="70">
        <v>95210</v>
      </c>
      <c r="K631" s="70">
        <v>95555</v>
      </c>
      <c r="L631" s="72" t="s">
        <v>5099</v>
      </c>
      <c r="M631" s="78" t="s">
        <v>5100</v>
      </c>
      <c r="N631" s="75" t="s">
        <v>80</v>
      </c>
      <c r="O631" s="75" t="s">
        <v>2745</v>
      </c>
      <c r="P631" s="75" t="s">
        <v>959</v>
      </c>
      <c r="Q631" s="76" t="s">
        <v>5101</v>
      </c>
      <c r="R631" s="68" t="s">
        <v>5102</v>
      </c>
      <c r="S631" s="68"/>
      <c r="T631" s="69"/>
      <c r="U631" s="69" t="s">
        <v>5103</v>
      </c>
      <c r="V631" s="68"/>
    </row>
    <row r="632" spans="1:22" ht="15.5" x14ac:dyDescent="0.35">
      <c r="A632" s="68" t="s">
        <v>5104</v>
      </c>
      <c r="B632" s="68" t="s">
        <v>4991</v>
      </c>
      <c r="C632" s="69" t="s">
        <v>4992</v>
      </c>
      <c r="D632" s="68" t="s">
        <v>61</v>
      </c>
      <c r="E632" s="70" t="s">
        <v>62</v>
      </c>
      <c r="F632" s="68" t="s">
        <v>2058</v>
      </c>
      <c r="G632" s="68" t="s">
        <v>63</v>
      </c>
      <c r="H632" s="98" t="s">
        <v>697</v>
      </c>
      <c r="I632" s="72" t="s">
        <v>5026</v>
      </c>
      <c r="J632" s="70">
        <v>95210</v>
      </c>
      <c r="K632" s="70">
        <v>95555</v>
      </c>
      <c r="L632" s="72" t="s">
        <v>5105</v>
      </c>
      <c r="M632" s="78" t="s">
        <v>5106</v>
      </c>
      <c r="N632" s="75" t="s">
        <v>80</v>
      </c>
      <c r="O632" s="75" t="s">
        <v>5107</v>
      </c>
      <c r="P632" s="75" t="s">
        <v>1931</v>
      </c>
      <c r="Q632" s="76" t="s">
        <v>5108</v>
      </c>
      <c r="R632" s="68" t="s">
        <v>5109</v>
      </c>
      <c r="S632" s="68"/>
      <c r="T632" s="69"/>
      <c r="U632" s="69" t="s">
        <v>5110</v>
      </c>
      <c r="V632" s="68"/>
    </row>
    <row r="633" spans="1:22" ht="15.5" x14ac:dyDescent="0.35">
      <c r="A633" s="68" t="s">
        <v>5111</v>
      </c>
      <c r="B633" s="68" t="s">
        <v>4991</v>
      </c>
      <c r="C633" s="69" t="s">
        <v>4992</v>
      </c>
      <c r="D633" s="68" t="s">
        <v>61</v>
      </c>
      <c r="E633" s="70" t="s">
        <v>62</v>
      </c>
      <c r="F633" s="68" t="s">
        <v>2058</v>
      </c>
      <c r="G633" s="68" t="s">
        <v>63</v>
      </c>
      <c r="H633" s="98" t="s">
        <v>5112</v>
      </c>
      <c r="I633" s="72" t="s">
        <v>5026</v>
      </c>
      <c r="J633" s="70">
        <v>95210</v>
      </c>
      <c r="K633" s="70">
        <v>95555</v>
      </c>
      <c r="L633" s="72" t="s">
        <v>5113</v>
      </c>
      <c r="M633" s="78" t="s">
        <v>5114</v>
      </c>
      <c r="N633" s="75" t="s">
        <v>80</v>
      </c>
      <c r="O633" s="75" t="s">
        <v>5115</v>
      </c>
      <c r="P633" s="75" t="s">
        <v>4789</v>
      </c>
      <c r="Q633" s="76" t="s">
        <v>5116</v>
      </c>
      <c r="R633" s="68" t="s">
        <v>5117</v>
      </c>
      <c r="S633" s="68"/>
      <c r="T633" s="69"/>
      <c r="U633" s="69" t="s">
        <v>5118</v>
      </c>
      <c r="V633" s="68"/>
    </row>
    <row r="634" spans="1:22" ht="15.5" x14ac:dyDescent="0.35">
      <c r="A634" s="68" t="s">
        <v>5119</v>
      </c>
      <c r="B634" s="68" t="s">
        <v>4991</v>
      </c>
      <c r="C634" s="69" t="s">
        <v>4992</v>
      </c>
      <c r="D634" s="68" t="s">
        <v>87</v>
      </c>
      <c r="E634" s="70" t="s">
        <v>62</v>
      </c>
      <c r="F634" s="68" t="s">
        <v>2058</v>
      </c>
      <c r="G634" s="68" t="s">
        <v>88</v>
      </c>
      <c r="H634" s="98" t="s">
        <v>5112</v>
      </c>
      <c r="I634" s="72" t="s">
        <v>5026</v>
      </c>
      <c r="J634" s="70">
        <v>95210</v>
      </c>
      <c r="K634" s="70">
        <v>95555</v>
      </c>
      <c r="L634" s="72" t="s">
        <v>5113</v>
      </c>
      <c r="M634" s="78" t="s">
        <v>5120</v>
      </c>
      <c r="N634" s="75" t="s">
        <v>80</v>
      </c>
      <c r="O634" s="75" t="s">
        <v>5121</v>
      </c>
      <c r="P634" s="75" t="s">
        <v>1226</v>
      </c>
      <c r="Q634" s="76" t="s">
        <v>5122</v>
      </c>
      <c r="R634" s="68" t="s">
        <v>5123</v>
      </c>
      <c r="S634" s="68"/>
      <c r="T634" s="69"/>
      <c r="U634" s="69" t="s">
        <v>5124</v>
      </c>
      <c r="V634" s="68"/>
    </row>
    <row r="635" spans="1:22" ht="15.5" x14ac:dyDescent="0.35">
      <c r="A635" s="68" t="s">
        <v>5125</v>
      </c>
      <c r="B635" s="68" t="s">
        <v>4991</v>
      </c>
      <c r="C635" s="69" t="s">
        <v>4992</v>
      </c>
      <c r="D635" s="68" t="s">
        <v>61</v>
      </c>
      <c r="E635" s="70" t="s">
        <v>62</v>
      </c>
      <c r="F635" s="68" t="s">
        <v>2058</v>
      </c>
      <c r="G635" s="68" t="s">
        <v>63</v>
      </c>
      <c r="H635" s="71" t="s">
        <v>5126</v>
      </c>
      <c r="I635" s="72" t="s">
        <v>4992</v>
      </c>
      <c r="J635" s="70">
        <v>95110</v>
      </c>
      <c r="K635" s="70">
        <v>95582</v>
      </c>
      <c r="L635" s="73" t="s">
        <v>5127</v>
      </c>
      <c r="M635" s="74" t="s">
        <v>5128</v>
      </c>
      <c r="N635" s="75" t="s">
        <v>80</v>
      </c>
      <c r="O635" s="75" t="s">
        <v>5129</v>
      </c>
      <c r="P635" s="75" t="s">
        <v>521</v>
      </c>
      <c r="Q635" s="76" t="s">
        <v>5130</v>
      </c>
      <c r="R635" s="68" t="s">
        <v>5131</v>
      </c>
      <c r="S635" s="68"/>
      <c r="T635" s="69"/>
      <c r="U635" s="69" t="s">
        <v>5132</v>
      </c>
      <c r="V635" s="68"/>
    </row>
    <row r="636" spans="1:22" ht="15.5" x14ac:dyDescent="0.35">
      <c r="A636" s="68" t="s">
        <v>5133</v>
      </c>
      <c r="B636" s="68" t="s">
        <v>4991</v>
      </c>
      <c r="C636" s="69" t="s">
        <v>4992</v>
      </c>
      <c r="D636" s="68" t="s">
        <v>61</v>
      </c>
      <c r="E636" s="70" t="s">
        <v>62</v>
      </c>
      <c r="F636" s="68" t="s">
        <v>2058</v>
      </c>
      <c r="G636" s="68" t="s">
        <v>63</v>
      </c>
      <c r="H636" s="98" t="s">
        <v>5134</v>
      </c>
      <c r="I636" s="72" t="s">
        <v>4992</v>
      </c>
      <c r="J636" s="70">
        <v>95110</v>
      </c>
      <c r="K636" s="70">
        <v>95582</v>
      </c>
      <c r="L636" s="72" t="s">
        <v>5135</v>
      </c>
      <c r="M636" s="78" t="s">
        <v>5136</v>
      </c>
      <c r="N636" s="75" t="s">
        <v>114</v>
      </c>
      <c r="O636" s="75" t="s">
        <v>5137</v>
      </c>
      <c r="P636" s="75" t="s">
        <v>1708</v>
      </c>
      <c r="Q636" s="76" t="s">
        <v>5138</v>
      </c>
      <c r="R636" s="68" t="s">
        <v>5139</v>
      </c>
      <c r="S636" s="68"/>
      <c r="T636" s="69"/>
      <c r="U636" s="69" t="s">
        <v>5140</v>
      </c>
      <c r="V636" s="68"/>
    </row>
    <row r="637" spans="1:22" ht="15.5" x14ac:dyDescent="0.35">
      <c r="A637" s="68" t="s">
        <v>5141</v>
      </c>
      <c r="B637" s="68" t="s">
        <v>4991</v>
      </c>
      <c r="C637" s="69" t="s">
        <v>4992</v>
      </c>
      <c r="D637" s="68" t="s">
        <v>121</v>
      </c>
      <c r="E637" s="70" t="s">
        <v>62</v>
      </c>
      <c r="F637" s="68" t="s">
        <v>2058</v>
      </c>
      <c r="G637" s="68" t="s">
        <v>122</v>
      </c>
      <c r="H637" s="98" t="s">
        <v>5142</v>
      </c>
      <c r="I637" s="72" t="s">
        <v>4992</v>
      </c>
      <c r="J637" s="70">
        <v>95110</v>
      </c>
      <c r="K637" s="70">
        <v>95582</v>
      </c>
      <c r="L637" s="72" t="s">
        <v>4213</v>
      </c>
      <c r="M637" s="78" t="s">
        <v>5143</v>
      </c>
      <c r="N637" s="75" t="s">
        <v>68</v>
      </c>
      <c r="O637" s="75" t="s">
        <v>5144</v>
      </c>
      <c r="P637" s="75" t="s">
        <v>5145</v>
      </c>
      <c r="Q637" s="76" t="s">
        <v>5146</v>
      </c>
      <c r="R637" s="68" t="s">
        <v>5147</v>
      </c>
      <c r="S637" s="68"/>
      <c r="T637" s="69"/>
      <c r="U637" s="69" t="s">
        <v>5148</v>
      </c>
      <c r="V637" s="68"/>
    </row>
    <row r="638" spans="1:22" ht="15.5" x14ac:dyDescent="0.35">
      <c r="A638" s="68" t="s">
        <v>5149</v>
      </c>
      <c r="B638" s="68" t="s">
        <v>4991</v>
      </c>
      <c r="C638" s="69" t="s">
        <v>4992</v>
      </c>
      <c r="D638" s="68" t="s">
        <v>87</v>
      </c>
      <c r="E638" s="70" t="s">
        <v>62</v>
      </c>
      <c r="F638" s="68" t="s">
        <v>2058</v>
      </c>
      <c r="G638" s="68" t="s">
        <v>88</v>
      </c>
      <c r="H638" s="71" t="s">
        <v>5150</v>
      </c>
      <c r="I638" s="72" t="s">
        <v>4992</v>
      </c>
      <c r="J638" s="70">
        <v>95110</v>
      </c>
      <c r="K638" s="70">
        <v>95582</v>
      </c>
      <c r="L638" s="73" t="s">
        <v>5151</v>
      </c>
      <c r="M638" s="74" t="s">
        <v>5152</v>
      </c>
      <c r="N638" s="75" t="s">
        <v>80</v>
      </c>
      <c r="O638" s="75" t="s">
        <v>5153</v>
      </c>
      <c r="P638" s="75" t="s">
        <v>5154</v>
      </c>
      <c r="Q638" s="76" t="s">
        <v>5155</v>
      </c>
      <c r="R638" s="68" t="s">
        <v>5156</v>
      </c>
      <c r="S638" s="68"/>
      <c r="T638" s="69"/>
      <c r="U638" s="69" t="s">
        <v>5157</v>
      </c>
      <c r="V638" s="68"/>
    </row>
    <row r="639" spans="1:22" ht="15.5" x14ac:dyDescent="0.35">
      <c r="A639" s="68" t="s">
        <v>5158</v>
      </c>
      <c r="B639" s="68" t="s">
        <v>4991</v>
      </c>
      <c r="C639" s="69" t="s">
        <v>4992</v>
      </c>
      <c r="D639" s="68" t="s">
        <v>61</v>
      </c>
      <c r="E639" s="70" t="s">
        <v>62</v>
      </c>
      <c r="F639" s="68" t="s">
        <v>2058</v>
      </c>
      <c r="G639" s="68" t="s">
        <v>63</v>
      </c>
      <c r="H639" s="98" t="s">
        <v>5150</v>
      </c>
      <c r="I639" s="72" t="s">
        <v>4992</v>
      </c>
      <c r="J639" s="70">
        <v>95110</v>
      </c>
      <c r="K639" s="70">
        <v>95582</v>
      </c>
      <c r="L639" s="72" t="s">
        <v>5151</v>
      </c>
      <c r="M639" s="78" t="s">
        <v>5159</v>
      </c>
      <c r="N639" s="75" t="s">
        <v>80</v>
      </c>
      <c r="O639" s="75" t="s">
        <v>5160</v>
      </c>
      <c r="P639" s="75" t="s">
        <v>959</v>
      </c>
      <c r="Q639" s="76" t="s">
        <v>5161</v>
      </c>
      <c r="R639" s="68" t="s">
        <v>5162</v>
      </c>
      <c r="S639" s="68"/>
      <c r="T639" s="69"/>
      <c r="U639" s="69" t="s">
        <v>5163</v>
      </c>
      <c r="V639" s="68"/>
    </row>
    <row r="640" spans="1:22" ht="15.5" x14ac:dyDescent="0.35">
      <c r="A640" s="68" t="s">
        <v>5164</v>
      </c>
      <c r="B640" s="68" t="s">
        <v>4991</v>
      </c>
      <c r="C640" s="69" t="s">
        <v>4992</v>
      </c>
      <c r="D640" s="68" t="s">
        <v>87</v>
      </c>
      <c r="E640" s="70" t="s">
        <v>62</v>
      </c>
      <c r="F640" s="68" t="s">
        <v>2058</v>
      </c>
      <c r="G640" s="68" t="s">
        <v>88</v>
      </c>
      <c r="H640" s="98" t="s">
        <v>5165</v>
      </c>
      <c r="I640" s="72" t="s">
        <v>4992</v>
      </c>
      <c r="J640" s="70">
        <v>95110</v>
      </c>
      <c r="K640" s="70">
        <v>95582</v>
      </c>
      <c r="L640" s="72" t="s">
        <v>5166</v>
      </c>
      <c r="M640" s="78" t="s">
        <v>5167</v>
      </c>
      <c r="N640" s="75" t="s">
        <v>68</v>
      </c>
      <c r="O640" s="75" t="s">
        <v>5168</v>
      </c>
      <c r="P640" s="75" t="s">
        <v>5169</v>
      </c>
      <c r="Q640" s="76" t="s">
        <v>5170</v>
      </c>
      <c r="R640" s="68" t="s">
        <v>5171</v>
      </c>
      <c r="S640" s="68"/>
      <c r="T640" s="69"/>
      <c r="U640" s="69" t="s">
        <v>5172</v>
      </c>
      <c r="V640" s="68"/>
    </row>
    <row r="641" spans="1:22" ht="15.5" x14ac:dyDescent="0.35">
      <c r="A641" s="68" t="s">
        <v>5173</v>
      </c>
      <c r="B641" s="68" t="s">
        <v>4991</v>
      </c>
      <c r="C641" s="69" t="s">
        <v>4992</v>
      </c>
      <c r="D641" s="68" t="s">
        <v>87</v>
      </c>
      <c r="E641" s="70" t="s">
        <v>62</v>
      </c>
      <c r="F641" s="68" t="s">
        <v>2058</v>
      </c>
      <c r="G641" s="68" t="s">
        <v>88</v>
      </c>
      <c r="H641" s="98" t="s">
        <v>586</v>
      </c>
      <c r="I641" s="72" t="s">
        <v>4992</v>
      </c>
      <c r="J641" s="70">
        <v>95110</v>
      </c>
      <c r="K641" s="70">
        <v>95582</v>
      </c>
      <c r="L641" s="72" t="s">
        <v>5174</v>
      </c>
      <c r="M641" s="78" t="s">
        <v>5175</v>
      </c>
      <c r="N641" s="75" t="s">
        <v>114</v>
      </c>
      <c r="O641" s="75" t="s">
        <v>5176</v>
      </c>
      <c r="P641" s="75" t="s">
        <v>396</v>
      </c>
      <c r="Q641" s="76" t="s">
        <v>5177</v>
      </c>
      <c r="R641" s="68" t="s">
        <v>5178</v>
      </c>
      <c r="S641" s="68"/>
      <c r="T641" s="69"/>
      <c r="U641" s="69" t="s">
        <v>5179</v>
      </c>
      <c r="V641" s="68"/>
    </row>
    <row r="642" spans="1:22" ht="15.5" x14ac:dyDescent="0.35">
      <c r="A642" s="68" t="s">
        <v>5180</v>
      </c>
      <c r="B642" s="68" t="s">
        <v>4991</v>
      </c>
      <c r="C642" s="69" t="s">
        <v>4992</v>
      </c>
      <c r="D642" s="68" t="s">
        <v>121</v>
      </c>
      <c r="E642" s="70" t="s">
        <v>62</v>
      </c>
      <c r="F642" s="68" t="s">
        <v>2058</v>
      </c>
      <c r="G642" s="68" t="s">
        <v>122</v>
      </c>
      <c r="H642" s="98" t="s">
        <v>5181</v>
      </c>
      <c r="I642" s="72" t="s">
        <v>4992</v>
      </c>
      <c r="J642" s="70">
        <v>95110</v>
      </c>
      <c r="K642" s="70">
        <v>95582</v>
      </c>
      <c r="L642" s="72" t="s">
        <v>5182</v>
      </c>
      <c r="M642" s="78" t="s">
        <v>5183</v>
      </c>
      <c r="N642" s="75" t="s">
        <v>80</v>
      </c>
      <c r="O642" s="75" t="s">
        <v>5184</v>
      </c>
      <c r="P642" s="75" t="s">
        <v>147</v>
      </c>
      <c r="Q642" s="76" t="s">
        <v>5185</v>
      </c>
      <c r="R642" s="68" t="s">
        <v>5186</v>
      </c>
      <c r="S642" s="68"/>
      <c r="T642" s="69"/>
      <c r="U642" s="69" t="s">
        <v>5187</v>
      </c>
      <c r="V642" s="68"/>
    </row>
    <row r="643" spans="1:22" ht="15.5" x14ac:dyDescent="0.35">
      <c r="A643" s="70" t="s">
        <v>5188</v>
      </c>
      <c r="B643" s="68" t="s">
        <v>4991</v>
      </c>
      <c r="C643" s="69" t="s">
        <v>4992</v>
      </c>
      <c r="D643" s="68" t="s">
        <v>121</v>
      </c>
      <c r="E643" s="70" t="s">
        <v>62</v>
      </c>
      <c r="F643" s="68" t="s">
        <v>2058</v>
      </c>
      <c r="G643" s="68" t="s">
        <v>122</v>
      </c>
      <c r="H643" s="98" t="s">
        <v>1721</v>
      </c>
      <c r="I643" s="72" t="s">
        <v>4992</v>
      </c>
      <c r="J643" s="70">
        <v>95110</v>
      </c>
      <c r="K643" s="70">
        <v>95582</v>
      </c>
      <c r="L643" s="72" t="s">
        <v>5189</v>
      </c>
      <c r="M643" s="78" t="s">
        <v>5190</v>
      </c>
      <c r="N643" s="75" t="s">
        <v>80</v>
      </c>
      <c r="O643" s="75" t="s">
        <v>5191</v>
      </c>
      <c r="P643" s="75" t="s">
        <v>891</v>
      </c>
      <c r="Q643" s="76" t="s">
        <v>5192</v>
      </c>
      <c r="R643" s="68" t="s">
        <v>5193</v>
      </c>
      <c r="S643" s="68"/>
      <c r="T643" s="69"/>
      <c r="U643" s="69" t="s">
        <v>5194</v>
      </c>
      <c r="V643" s="68"/>
    </row>
    <row r="644" spans="1:22" ht="15.5" x14ac:dyDescent="0.35">
      <c r="A644" s="68" t="s">
        <v>5195</v>
      </c>
      <c r="B644" s="68" t="s">
        <v>4991</v>
      </c>
      <c r="C644" s="69" t="s">
        <v>4992</v>
      </c>
      <c r="D644" s="68" t="s">
        <v>61</v>
      </c>
      <c r="E644" s="70" t="s">
        <v>62</v>
      </c>
      <c r="F644" s="68" t="s">
        <v>2058</v>
      </c>
      <c r="G644" s="68" t="s">
        <v>63</v>
      </c>
      <c r="H644" s="98" t="s">
        <v>5196</v>
      </c>
      <c r="I644" s="72" t="s">
        <v>4992</v>
      </c>
      <c r="J644" s="70">
        <v>95110</v>
      </c>
      <c r="K644" s="70">
        <v>95582</v>
      </c>
      <c r="L644" s="72" t="s">
        <v>5197</v>
      </c>
      <c r="M644" s="78" t="s">
        <v>5198</v>
      </c>
      <c r="N644" s="75" t="s">
        <v>80</v>
      </c>
      <c r="O644" s="75" t="s">
        <v>5199</v>
      </c>
      <c r="P644" s="75" t="s">
        <v>173</v>
      </c>
      <c r="Q644" s="76" t="s">
        <v>5200</v>
      </c>
      <c r="R644" s="68" t="s">
        <v>5201</v>
      </c>
      <c r="S644" s="68"/>
      <c r="T644" s="69"/>
      <c r="U644" s="69" t="s">
        <v>5202</v>
      </c>
      <c r="V644" s="68"/>
    </row>
    <row r="645" spans="1:22" ht="15.5" x14ac:dyDescent="0.35">
      <c r="A645" s="68" t="s">
        <v>5203</v>
      </c>
      <c r="B645" s="68" t="s">
        <v>4991</v>
      </c>
      <c r="C645" s="69" t="s">
        <v>4992</v>
      </c>
      <c r="D645" s="68" t="s">
        <v>61</v>
      </c>
      <c r="E645" s="70" t="s">
        <v>62</v>
      </c>
      <c r="F645" s="68" t="s">
        <v>2058</v>
      </c>
      <c r="G645" s="68" t="s">
        <v>63</v>
      </c>
      <c r="H645" s="98" t="s">
        <v>1407</v>
      </c>
      <c r="I645" s="72" t="s">
        <v>4992</v>
      </c>
      <c r="J645" s="70">
        <v>95110</v>
      </c>
      <c r="K645" s="70">
        <v>95582</v>
      </c>
      <c r="L645" s="72" t="s">
        <v>5204</v>
      </c>
      <c r="M645" s="78" t="s">
        <v>5205</v>
      </c>
      <c r="N645" s="75" t="s">
        <v>80</v>
      </c>
      <c r="O645" s="75" t="s">
        <v>5206</v>
      </c>
      <c r="P645" s="75" t="s">
        <v>5207</v>
      </c>
      <c r="Q645" s="76" t="s">
        <v>5208</v>
      </c>
      <c r="R645" s="68" t="s">
        <v>5209</v>
      </c>
      <c r="S645" s="68"/>
      <c r="T645" s="69"/>
      <c r="U645" s="69" t="s">
        <v>5210</v>
      </c>
      <c r="V645" s="68"/>
    </row>
    <row r="646" spans="1:22" ht="15.5" x14ac:dyDescent="0.35">
      <c r="A646" s="68" t="s">
        <v>5211</v>
      </c>
      <c r="B646" s="68" t="s">
        <v>4991</v>
      </c>
      <c r="C646" s="69" t="s">
        <v>4992</v>
      </c>
      <c r="D646" s="68" t="s">
        <v>87</v>
      </c>
      <c r="E646" s="70" t="s">
        <v>62</v>
      </c>
      <c r="F646" s="68" t="s">
        <v>2058</v>
      </c>
      <c r="G646" s="68" t="s">
        <v>88</v>
      </c>
      <c r="H646" s="98" t="s">
        <v>4443</v>
      </c>
      <c r="I646" s="72" t="s">
        <v>4992</v>
      </c>
      <c r="J646" s="70">
        <v>95110</v>
      </c>
      <c r="K646" s="70">
        <v>95582</v>
      </c>
      <c r="L646" s="72" t="s">
        <v>5212</v>
      </c>
      <c r="M646" s="78" t="s">
        <v>5213</v>
      </c>
      <c r="N646" s="75" t="s">
        <v>80</v>
      </c>
      <c r="O646" s="75" t="s">
        <v>5214</v>
      </c>
      <c r="P646" s="75" t="s">
        <v>147</v>
      </c>
      <c r="Q646" s="76" t="s">
        <v>5215</v>
      </c>
      <c r="R646" s="68" t="s">
        <v>5216</v>
      </c>
      <c r="S646" s="68"/>
      <c r="T646" s="69"/>
      <c r="U646" s="69" t="s">
        <v>5217</v>
      </c>
      <c r="V646" s="68" t="s">
        <v>57</v>
      </c>
    </row>
    <row r="647" spans="1:22" ht="15.5" x14ac:dyDescent="0.35">
      <c r="A647" s="70" t="s">
        <v>5218</v>
      </c>
      <c r="B647" s="68" t="s">
        <v>4991</v>
      </c>
      <c r="C647" s="69" t="s">
        <v>4992</v>
      </c>
      <c r="D647" s="68" t="s">
        <v>87</v>
      </c>
      <c r="E647" s="70" t="s">
        <v>62</v>
      </c>
      <c r="F647" s="68" t="s">
        <v>2058</v>
      </c>
      <c r="G647" s="68" t="s">
        <v>88</v>
      </c>
      <c r="H647" s="71" t="s">
        <v>4451</v>
      </c>
      <c r="I647" s="72" t="s">
        <v>4992</v>
      </c>
      <c r="J647" s="70">
        <v>95110</v>
      </c>
      <c r="K647" s="70">
        <v>95582</v>
      </c>
      <c r="L647" s="73" t="s">
        <v>5219</v>
      </c>
      <c r="M647" s="74" t="s">
        <v>5220</v>
      </c>
      <c r="N647" s="75" t="s">
        <v>80</v>
      </c>
      <c r="O647" s="75" t="s">
        <v>5221</v>
      </c>
      <c r="P647" s="75" t="s">
        <v>1286</v>
      </c>
      <c r="Q647" s="76" t="s">
        <v>5222</v>
      </c>
      <c r="R647" s="68" t="s">
        <v>5223</v>
      </c>
      <c r="S647" s="68"/>
      <c r="T647" s="69"/>
      <c r="U647" s="69" t="s">
        <v>5224</v>
      </c>
      <c r="V647" s="68"/>
    </row>
    <row r="648" spans="1:22" ht="15.5" x14ac:dyDescent="0.35">
      <c r="A648" s="68" t="s">
        <v>5225</v>
      </c>
      <c r="B648" s="68" t="s">
        <v>4991</v>
      </c>
      <c r="C648" s="69" t="s">
        <v>4992</v>
      </c>
      <c r="D648" s="68" t="s">
        <v>61</v>
      </c>
      <c r="E648" s="70" t="s">
        <v>62</v>
      </c>
      <c r="F648" s="68" t="s">
        <v>2058</v>
      </c>
      <c r="G648" s="68" t="s">
        <v>63</v>
      </c>
      <c r="H648" s="71" t="s">
        <v>5226</v>
      </c>
      <c r="I648" s="72" t="s">
        <v>4992</v>
      </c>
      <c r="J648" s="70">
        <v>95110</v>
      </c>
      <c r="K648" s="70">
        <v>95582</v>
      </c>
      <c r="L648" s="73" t="s">
        <v>5227</v>
      </c>
      <c r="M648" s="74" t="s">
        <v>5228</v>
      </c>
      <c r="N648" s="75" t="s">
        <v>80</v>
      </c>
      <c r="O648" s="75" t="s">
        <v>5229</v>
      </c>
      <c r="P648" s="75" t="s">
        <v>5230</v>
      </c>
      <c r="Q648" s="76" t="s">
        <v>5231</v>
      </c>
      <c r="R648" s="68" t="s">
        <v>5232</v>
      </c>
      <c r="S648" s="68"/>
      <c r="T648" s="69"/>
      <c r="U648" s="69" t="s">
        <v>5233</v>
      </c>
      <c r="V648" s="68"/>
    </row>
    <row r="649" spans="1:22" ht="15.5" x14ac:dyDescent="0.35">
      <c r="A649" s="68" t="s">
        <v>5234</v>
      </c>
      <c r="B649" s="68" t="s">
        <v>4991</v>
      </c>
      <c r="C649" s="69" t="s">
        <v>4992</v>
      </c>
      <c r="D649" s="68" t="s">
        <v>61</v>
      </c>
      <c r="E649" s="70" t="s">
        <v>62</v>
      </c>
      <c r="F649" s="68" t="s">
        <v>2058</v>
      </c>
      <c r="G649" s="68" t="s">
        <v>63</v>
      </c>
      <c r="H649" s="98" t="s">
        <v>5235</v>
      </c>
      <c r="I649" s="72" t="s">
        <v>4992</v>
      </c>
      <c r="J649" s="70">
        <v>95110</v>
      </c>
      <c r="K649" s="70">
        <v>95582</v>
      </c>
      <c r="L649" s="72" t="s">
        <v>5236</v>
      </c>
      <c r="M649" s="78" t="s">
        <v>5237</v>
      </c>
      <c r="N649" s="75" t="s">
        <v>80</v>
      </c>
      <c r="O649" s="75" t="s">
        <v>2760</v>
      </c>
      <c r="P649" s="75" t="s">
        <v>3080</v>
      </c>
      <c r="Q649" s="76" t="s">
        <v>5238</v>
      </c>
      <c r="R649" s="68" t="s">
        <v>5239</v>
      </c>
      <c r="S649" s="68"/>
      <c r="T649" s="69"/>
      <c r="U649" s="69" t="s">
        <v>5240</v>
      </c>
      <c r="V649" s="68"/>
    </row>
    <row r="650" spans="1:22" ht="15.5" x14ac:dyDescent="0.35">
      <c r="A650" s="68" t="s">
        <v>5241</v>
      </c>
      <c r="B650" s="68" t="s">
        <v>5242</v>
      </c>
      <c r="C650" s="69" t="s">
        <v>5243</v>
      </c>
      <c r="D650" s="68" t="s">
        <v>61</v>
      </c>
      <c r="E650" s="70" t="s">
        <v>1271</v>
      </c>
      <c r="F650" s="68" t="s">
        <v>1271</v>
      </c>
      <c r="G650" s="68" t="s">
        <v>63</v>
      </c>
      <c r="H650" s="98" t="s">
        <v>1423</v>
      </c>
      <c r="I650" s="72" t="s">
        <v>1271</v>
      </c>
      <c r="J650" s="70">
        <v>95200</v>
      </c>
      <c r="K650" s="70" t="s">
        <v>4648</v>
      </c>
      <c r="L650" s="72" t="s">
        <v>5244</v>
      </c>
      <c r="M650" s="78" t="s">
        <v>5245</v>
      </c>
      <c r="N650" s="75" t="s">
        <v>80</v>
      </c>
      <c r="O650" s="75" t="s">
        <v>5246</v>
      </c>
      <c r="P650" s="75" t="s">
        <v>5247</v>
      </c>
      <c r="Q650" s="76" t="s">
        <v>5248</v>
      </c>
      <c r="R650" s="68" t="s">
        <v>5249</v>
      </c>
      <c r="S650" s="68" t="s">
        <v>73</v>
      </c>
      <c r="T650" s="69" t="s">
        <v>5250</v>
      </c>
      <c r="U650" s="69" t="s">
        <v>5251</v>
      </c>
      <c r="V650" s="68"/>
    </row>
    <row r="651" spans="1:22" ht="15.5" x14ac:dyDescent="0.35">
      <c r="A651" s="68" t="s">
        <v>5252</v>
      </c>
      <c r="B651" s="68" t="s">
        <v>5242</v>
      </c>
      <c r="C651" s="69" t="s">
        <v>5243</v>
      </c>
      <c r="D651" s="68" t="s">
        <v>87</v>
      </c>
      <c r="E651" s="70" t="s">
        <v>1271</v>
      </c>
      <c r="F651" s="68" t="s">
        <v>1271</v>
      </c>
      <c r="G651" s="68" t="s">
        <v>88</v>
      </c>
      <c r="H651" s="98" t="s">
        <v>5253</v>
      </c>
      <c r="I651" s="72" t="s">
        <v>1271</v>
      </c>
      <c r="J651" s="70">
        <v>95200</v>
      </c>
      <c r="K651" s="70" t="s">
        <v>4648</v>
      </c>
      <c r="L651" s="72" t="s">
        <v>5254</v>
      </c>
      <c r="M651" s="78" t="s">
        <v>5255</v>
      </c>
      <c r="N651" s="75" t="s">
        <v>80</v>
      </c>
      <c r="O651" s="75" t="s">
        <v>5256</v>
      </c>
      <c r="P651" s="75" t="s">
        <v>1779</v>
      </c>
      <c r="Q651" s="76" t="s">
        <v>5257</v>
      </c>
      <c r="R651" s="68" t="s">
        <v>5258</v>
      </c>
      <c r="S651" s="68" t="s">
        <v>73</v>
      </c>
      <c r="T651" s="69" t="s">
        <v>5250</v>
      </c>
      <c r="U651" s="69" t="s">
        <v>5259</v>
      </c>
      <c r="V651" s="68"/>
    </row>
    <row r="652" spans="1:22" ht="15.5" x14ac:dyDescent="0.35">
      <c r="A652" s="68" t="s">
        <v>5260</v>
      </c>
      <c r="B652" s="68" t="s">
        <v>5242</v>
      </c>
      <c r="C652" s="69" t="s">
        <v>5243</v>
      </c>
      <c r="D652" s="68" t="s">
        <v>61</v>
      </c>
      <c r="E652" s="70" t="s">
        <v>1271</v>
      </c>
      <c r="F652" s="68" t="s">
        <v>1271</v>
      </c>
      <c r="G652" s="68" t="s">
        <v>63</v>
      </c>
      <c r="H652" s="98" t="s">
        <v>299</v>
      </c>
      <c r="I652" s="72" t="s">
        <v>1271</v>
      </c>
      <c r="J652" s="70">
        <v>95200</v>
      </c>
      <c r="K652" s="70" t="s">
        <v>4648</v>
      </c>
      <c r="L652" s="72" t="s">
        <v>5261</v>
      </c>
      <c r="M652" s="78" t="s">
        <v>5262</v>
      </c>
      <c r="N652" s="75" t="s">
        <v>80</v>
      </c>
      <c r="O652" s="75" t="s">
        <v>5263</v>
      </c>
      <c r="P652" s="75" t="s">
        <v>147</v>
      </c>
      <c r="Q652" s="76" t="s">
        <v>5264</v>
      </c>
      <c r="R652" s="68" t="s">
        <v>5265</v>
      </c>
      <c r="S652" s="68" t="s">
        <v>73</v>
      </c>
      <c r="T652" s="69" t="s">
        <v>5266</v>
      </c>
      <c r="U652" s="69" t="s">
        <v>5267</v>
      </c>
      <c r="V652" s="68"/>
    </row>
    <row r="653" spans="1:22" ht="15.5" x14ac:dyDescent="0.35">
      <c r="A653" s="68" t="s">
        <v>5268</v>
      </c>
      <c r="B653" s="68" t="s">
        <v>5242</v>
      </c>
      <c r="C653" s="69" t="s">
        <v>5243</v>
      </c>
      <c r="D653" s="68" t="s">
        <v>87</v>
      </c>
      <c r="E653" s="70" t="s">
        <v>1271</v>
      </c>
      <c r="F653" s="68" t="s">
        <v>1271</v>
      </c>
      <c r="G653" s="68" t="s">
        <v>88</v>
      </c>
      <c r="H653" s="98" t="s">
        <v>299</v>
      </c>
      <c r="I653" s="72" t="s">
        <v>1271</v>
      </c>
      <c r="J653" s="70">
        <v>95200</v>
      </c>
      <c r="K653" s="70" t="s">
        <v>4648</v>
      </c>
      <c r="L653" s="72" t="s">
        <v>5269</v>
      </c>
      <c r="M653" s="78" t="s">
        <v>5270</v>
      </c>
      <c r="N653" s="75" t="s">
        <v>80</v>
      </c>
      <c r="O653" s="75" t="s">
        <v>5271</v>
      </c>
      <c r="P653" s="75" t="s">
        <v>4067</v>
      </c>
      <c r="Q653" s="76" t="s">
        <v>5272</v>
      </c>
      <c r="R653" s="68" t="s">
        <v>5273</v>
      </c>
      <c r="S653" s="68" t="s">
        <v>73</v>
      </c>
      <c r="T653" s="69" t="s">
        <v>5266</v>
      </c>
      <c r="U653" s="69" t="s">
        <v>5274</v>
      </c>
      <c r="V653" s="68"/>
    </row>
    <row r="654" spans="1:22" ht="15.5" x14ac:dyDescent="0.35">
      <c r="A654" s="68" t="s">
        <v>5275</v>
      </c>
      <c r="B654" s="68" t="s">
        <v>5242</v>
      </c>
      <c r="C654" s="69" t="s">
        <v>5243</v>
      </c>
      <c r="D654" s="68" t="s">
        <v>61</v>
      </c>
      <c r="E654" s="70" t="s">
        <v>1271</v>
      </c>
      <c r="F654" s="68" t="s">
        <v>1271</v>
      </c>
      <c r="G654" s="68" t="s">
        <v>63</v>
      </c>
      <c r="H654" s="98" t="s">
        <v>517</v>
      </c>
      <c r="I654" s="72" t="s">
        <v>1271</v>
      </c>
      <c r="J654" s="70">
        <v>95200</v>
      </c>
      <c r="K654" s="70" t="s">
        <v>4648</v>
      </c>
      <c r="L654" s="72" t="s">
        <v>5276</v>
      </c>
      <c r="M654" s="78" t="s">
        <v>5277</v>
      </c>
      <c r="N654" s="75" t="s">
        <v>80</v>
      </c>
      <c r="O654" s="75" t="s">
        <v>5278</v>
      </c>
      <c r="P654" s="75" t="s">
        <v>257</v>
      </c>
      <c r="Q654" s="76" t="s">
        <v>5279</v>
      </c>
      <c r="R654" s="68" t="s">
        <v>5280</v>
      </c>
      <c r="S654" s="68" t="s">
        <v>307</v>
      </c>
      <c r="T654" s="69" t="s">
        <v>5281</v>
      </c>
      <c r="U654" s="69" t="s">
        <v>5282</v>
      </c>
      <c r="V654" s="68"/>
    </row>
    <row r="655" spans="1:22" ht="15.5" x14ac:dyDescent="0.35">
      <c r="A655" s="68" t="s">
        <v>5283</v>
      </c>
      <c r="B655" s="68" t="s">
        <v>5242</v>
      </c>
      <c r="C655" s="69" t="s">
        <v>5243</v>
      </c>
      <c r="D655" s="68" t="s">
        <v>87</v>
      </c>
      <c r="E655" s="70" t="s">
        <v>1271</v>
      </c>
      <c r="F655" s="68" t="s">
        <v>1271</v>
      </c>
      <c r="G655" s="68" t="s">
        <v>88</v>
      </c>
      <c r="H655" s="98" t="s">
        <v>5284</v>
      </c>
      <c r="I655" s="72" t="s">
        <v>1271</v>
      </c>
      <c r="J655" s="70">
        <v>95200</v>
      </c>
      <c r="K655" s="70" t="s">
        <v>4648</v>
      </c>
      <c r="L655" s="72" t="s">
        <v>5285</v>
      </c>
      <c r="M655" s="78" t="s">
        <v>5286</v>
      </c>
      <c r="N655" s="75" t="s">
        <v>80</v>
      </c>
      <c r="O655" s="75" t="s">
        <v>5287</v>
      </c>
      <c r="P655" s="75" t="s">
        <v>275</v>
      </c>
      <c r="Q655" s="76" t="s">
        <v>5288</v>
      </c>
      <c r="R655" s="68" t="s">
        <v>5289</v>
      </c>
      <c r="S655" s="68" t="s">
        <v>307</v>
      </c>
      <c r="T655" s="69" t="s">
        <v>5290</v>
      </c>
      <c r="U655" s="69" t="s">
        <v>5291</v>
      </c>
      <c r="V655" s="68"/>
    </row>
    <row r="656" spans="1:22" ht="15.5" x14ac:dyDescent="0.35">
      <c r="A656" s="68" t="s">
        <v>5292</v>
      </c>
      <c r="B656" s="68" t="s">
        <v>5242</v>
      </c>
      <c r="C656" s="69" t="s">
        <v>5243</v>
      </c>
      <c r="D656" s="68" t="s">
        <v>61</v>
      </c>
      <c r="E656" s="70" t="s">
        <v>1271</v>
      </c>
      <c r="F656" s="68" t="s">
        <v>1271</v>
      </c>
      <c r="G656" s="68" t="s">
        <v>63</v>
      </c>
      <c r="H656" s="98" t="s">
        <v>5284</v>
      </c>
      <c r="I656" s="72" t="s">
        <v>1271</v>
      </c>
      <c r="J656" s="70">
        <v>95200</v>
      </c>
      <c r="K656" s="70" t="s">
        <v>4648</v>
      </c>
      <c r="L656" s="72" t="s">
        <v>5285</v>
      </c>
      <c r="M656" s="78" t="s">
        <v>5293</v>
      </c>
      <c r="N656" s="75" t="s">
        <v>80</v>
      </c>
      <c r="O656" s="75" t="s">
        <v>5294</v>
      </c>
      <c r="P656" s="75" t="s">
        <v>3372</v>
      </c>
      <c r="Q656" s="76" t="s">
        <v>5295</v>
      </c>
      <c r="R656" s="68" t="s">
        <v>5296</v>
      </c>
      <c r="S656" s="68" t="s">
        <v>307</v>
      </c>
      <c r="T656" s="69" t="s">
        <v>5290</v>
      </c>
      <c r="U656" s="69" t="s">
        <v>5297</v>
      </c>
      <c r="V656" s="68"/>
    </row>
    <row r="657" spans="1:22" ht="15.5" x14ac:dyDescent="0.35">
      <c r="A657" s="68" t="s">
        <v>5298</v>
      </c>
      <c r="B657" s="68" t="s">
        <v>5242</v>
      </c>
      <c r="C657" s="69" t="s">
        <v>5243</v>
      </c>
      <c r="D657" s="68" t="s">
        <v>61</v>
      </c>
      <c r="E657" s="70" t="s">
        <v>1271</v>
      </c>
      <c r="F657" s="68" t="s">
        <v>1271</v>
      </c>
      <c r="G657" s="68" t="s">
        <v>63</v>
      </c>
      <c r="H657" s="98" t="s">
        <v>64</v>
      </c>
      <c r="I657" s="72" t="s">
        <v>1271</v>
      </c>
      <c r="J657" s="70">
        <v>95200</v>
      </c>
      <c r="K657" s="70" t="s">
        <v>4648</v>
      </c>
      <c r="L657" s="72" t="s">
        <v>5299</v>
      </c>
      <c r="M657" s="78" t="s">
        <v>5300</v>
      </c>
      <c r="N657" s="75" t="s">
        <v>80</v>
      </c>
      <c r="O657" s="75" t="s">
        <v>5301</v>
      </c>
      <c r="P657" s="75" t="s">
        <v>1058</v>
      </c>
      <c r="Q657" s="76" t="s">
        <v>5302</v>
      </c>
      <c r="R657" s="68" t="s">
        <v>5303</v>
      </c>
      <c r="S657" s="68" t="s">
        <v>73</v>
      </c>
      <c r="T657" s="69" t="s">
        <v>5266</v>
      </c>
      <c r="U657" s="69" t="s">
        <v>5304</v>
      </c>
      <c r="V657" s="68"/>
    </row>
    <row r="658" spans="1:22" ht="15.5" x14ac:dyDescent="0.35">
      <c r="A658" s="68" t="s">
        <v>5305</v>
      </c>
      <c r="B658" s="68" t="s">
        <v>5242</v>
      </c>
      <c r="C658" s="69" t="s">
        <v>5243</v>
      </c>
      <c r="D658" s="68" t="s">
        <v>87</v>
      </c>
      <c r="E658" s="70" t="s">
        <v>1271</v>
      </c>
      <c r="F658" s="68" t="s">
        <v>1271</v>
      </c>
      <c r="G658" s="68" t="s">
        <v>88</v>
      </c>
      <c r="H658" s="88" t="s">
        <v>5306</v>
      </c>
      <c r="I658" s="72" t="s">
        <v>1271</v>
      </c>
      <c r="J658" s="70">
        <v>95200</v>
      </c>
      <c r="K658" s="70" t="s">
        <v>4648</v>
      </c>
      <c r="L658" s="72" t="s">
        <v>5307</v>
      </c>
      <c r="M658" s="78" t="s">
        <v>5308</v>
      </c>
      <c r="N658" s="75" t="s">
        <v>80</v>
      </c>
      <c r="O658" s="75" t="s">
        <v>5309</v>
      </c>
      <c r="P658" s="75" t="s">
        <v>206</v>
      </c>
      <c r="Q658" s="76" t="s">
        <v>5310</v>
      </c>
      <c r="R658" s="68" t="s">
        <v>5311</v>
      </c>
      <c r="S658" s="68" t="s">
        <v>73</v>
      </c>
      <c r="T658" s="69" t="s">
        <v>5266</v>
      </c>
      <c r="U658" s="69" t="s">
        <v>5312</v>
      </c>
      <c r="V658" s="68" t="s">
        <v>57</v>
      </c>
    </row>
    <row r="659" spans="1:22" ht="15.5" x14ac:dyDescent="0.35">
      <c r="A659" s="68" t="s">
        <v>5313</v>
      </c>
      <c r="B659" s="68" t="s">
        <v>5242</v>
      </c>
      <c r="C659" s="69" t="s">
        <v>5243</v>
      </c>
      <c r="D659" s="68" t="s">
        <v>61</v>
      </c>
      <c r="E659" s="70" t="s">
        <v>1271</v>
      </c>
      <c r="F659" s="68" t="s">
        <v>1271</v>
      </c>
      <c r="G659" s="68" t="s">
        <v>63</v>
      </c>
      <c r="H659" s="98" t="s">
        <v>368</v>
      </c>
      <c r="I659" s="72" t="s">
        <v>1271</v>
      </c>
      <c r="J659" s="70">
        <v>95200</v>
      </c>
      <c r="K659" s="70" t="s">
        <v>4648</v>
      </c>
      <c r="L659" s="72" t="s">
        <v>5314</v>
      </c>
      <c r="M659" s="78" t="s">
        <v>5315</v>
      </c>
      <c r="N659" s="75" t="s">
        <v>114</v>
      </c>
      <c r="O659" s="75" t="s">
        <v>5316</v>
      </c>
      <c r="P659" s="75" t="s">
        <v>581</v>
      </c>
      <c r="Q659" s="76" t="s">
        <v>5317</v>
      </c>
      <c r="R659" s="68" t="s">
        <v>5318</v>
      </c>
      <c r="S659" s="68" t="s">
        <v>307</v>
      </c>
      <c r="T659" s="69" t="s">
        <v>5281</v>
      </c>
      <c r="U659" s="69" t="s">
        <v>5319</v>
      </c>
      <c r="V659" s="68"/>
    </row>
    <row r="660" spans="1:22" ht="15.5" x14ac:dyDescent="0.35">
      <c r="A660" s="68" t="s">
        <v>5320</v>
      </c>
      <c r="B660" s="68" t="s">
        <v>5242</v>
      </c>
      <c r="C660" s="69" t="s">
        <v>5243</v>
      </c>
      <c r="D660" s="68" t="s">
        <v>87</v>
      </c>
      <c r="E660" s="70" t="s">
        <v>1271</v>
      </c>
      <c r="F660" s="68" t="s">
        <v>1271</v>
      </c>
      <c r="G660" s="68" t="s">
        <v>88</v>
      </c>
      <c r="H660" s="98" t="s">
        <v>368</v>
      </c>
      <c r="I660" s="72" t="s">
        <v>1271</v>
      </c>
      <c r="J660" s="70">
        <v>95200</v>
      </c>
      <c r="K660" s="70" t="s">
        <v>4648</v>
      </c>
      <c r="L660" s="72" t="s">
        <v>5321</v>
      </c>
      <c r="M660" s="78" t="s">
        <v>5322</v>
      </c>
      <c r="N660" s="75" t="s">
        <v>80</v>
      </c>
      <c r="O660" s="75" t="s">
        <v>5323</v>
      </c>
      <c r="P660" s="75" t="s">
        <v>275</v>
      </c>
      <c r="Q660" s="76" t="s">
        <v>5324</v>
      </c>
      <c r="R660" s="68" t="s">
        <v>5325</v>
      </c>
      <c r="S660" s="68" t="s">
        <v>307</v>
      </c>
      <c r="T660" s="69" t="s">
        <v>5281</v>
      </c>
      <c r="U660" s="69" t="s">
        <v>5326</v>
      </c>
      <c r="V660" s="68"/>
    </row>
    <row r="661" spans="1:22" ht="15.5" x14ac:dyDescent="0.35">
      <c r="A661" s="68" t="s">
        <v>5327</v>
      </c>
      <c r="B661" s="68" t="s">
        <v>5242</v>
      </c>
      <c r="C661" s="69" t="s">
        <v>5243</v>
      </c>
      <c r="D661" s="68" t="s">
        <v>61</v>
      </c>
      <c r="E661" s="70" t="s">
        <v>1271</v>
      </c>
      <c r="F661" s="68" t="s">
        <v>1271</v>
      </c>
      <c r="G661" s="68" t="s">
        <v>63</v>
      </c>
      <c r="H661" s="71" t="s">
        <v>2526</v>
      </c>
      <c r="I661" s="72" t="s">
        <v>1271</v>
      </c>
      <c r="J661" s="70">
        <v>95200</v>
      </c>
      <c r="K661" s="70" t="s">
        <v>4648</v>
      </c>
      <c r="L661" s="73" t="s">
        <v>5328</v>
      </c>
      <c r="M661" s="74" t="s">
        <v>5329</v>
      </c>
      <c r="N661" s="75" t="s">
        <v>80</v>
      </c>
      <c r="O661" s="75" t="s">
        <v>5330</v>
      </c>
      <c r="P661" s="75" t="s">
        <v>5331</v>
      </c>
      <c r="Q661" s="76" t="s">
        <v>5332</v>
      </c>
      <c r="R661" s="68" t="s">
        <v>5333</v>
      </c>
      <c r="S661" s="68" t="s">
        <v>73</v>
      </c>
      <c r="T661" s="69" t="s">
        <v>5250</v>
      </c>
      <c r="U661" s="69" t="s">
        <v>5334</v>
      </c>
      <c r="V661" s="68" t="s">
        <v>57</v>
      </c>
    </row>
    <row r="662" spans="1:22" ht="15.5" x14ac:dyDescent="0.35">
      <c r="A662" s="68" t="s">
        <v>5335</v>
      </c>
      <c r="B662" s="68" t="s">
        <v>5242</v>
      </c>
      <c r="C662" s="69" t="s">
        <v>5243</v>
      </c>
      <c r="D662" s="68" t="s">
        <v>87</v>
      </c>
      <c r="E662" s="70" t="s">
        <v>1271</v>
      </c>
      <c r="F662" s="68" t="s">
        <v>1271</v>
      </c>
      <c r="G662" s="68" t="s">
        <v>88</v>
      </c>
      <c r="H662" s="98" t="s">
        <v>5336</v>
      </c>
      <c r="I662" s="72" t="s">
        <v>1271</v>
      </c>
      <c r="J662" s="70">
        <v>95200</v>
      </c>
      <c r="K662" s="70" t="s">
        <v>4648</v>
      </c>
      <c r="L662" s="72" t="s">
        <v>5328</v>
      </c>
      <c r="M662" s="78" t="s">
        <v>5337</v>
      </c>
      <c r="N662" s="75" t="s">
        <v>80</v>
      </c>
      <c r="O662" s="75" t="s">
        <v>5338</v>
      </c>
      <c r="P662" s="75" t="s">
        <v>959</v>
      </c>
      <c r="Q662" s="76" t="s">
        <v>5339</v>
      </c>
      <c r="R662" s="68" t="s">
        <v>5340</v>
      </c>
      <c r="S662" s="68" t="s">
        <v>73</v>
      </c>
      <c r="T662" s="69" t="s">
        <v>5250</v>
      </c>
      <c r="U662" s="69" t="s">
        <v>5341</v>
      </c>
      <c r="V662" s="68" t="s">
        <v>57</v>
      </c>
    </row>
    <row r="663" spans="1:22" ht="15.5" x14ac:dyDescent="0.35">
      <c r="A663" s="68" t="s">
        <v>5342</v>
      </c>
      <c r="B663" s="68" t="s">
        <v>5242</v>
      </c>
      <c r="C663" s="69" t="s">
        <v>5243</v>
      </c>
      <c r="D663" s="68" t="s">
        <v>87</v>
      </c>
      <c r="E663" s="70" t="s">
        <v>1271</v>
      </c>
      <c r="F663" s="68" t="s">
        <v>1271</v>
      </c>
      <c r="G663" s="68" t="s">
        <v>88</v>
      </c>
      <c r="H663" s="98" t="s">
        <v>5343</v>
      </c>
      <c r="I663" s="72" t="s">
        <v>1271</v>
      </c>
      <c r="J663" s="70">
        <v>95200</v>
      </c>
      <c r="K663" s="70" t="s">
        <v>4648</v>
      </c>
      <c r="L663" s="72" t="s">
        <v>5328</v>
      </c>
      <c r="M663" s="78" t="s">
        <v>5344</v>
      </c>
      <c r="N663" s="75" t="s">
        <v>68</v>
      </c>
      <c r="O663" s="75" t="s">
        <v>5345</v>
      </c>
      <c r="P663" s="75" t="s">
        <v>5346</v>
      </c>
      <c r="Q663" s="76" t="s">
        <v>5347</v>
      </c>
      <c r="R663" s="68" t="s">
        <v>5348</v>
      </c>
      <c r="S663" s="68" t="s">
        <v>73</v>
      </c>
      <c r="T663" s="69" t="s">
        <v>5250</v>
      </c>
      <c r="U663" s="69" t="s">
        <v>5349</v>
      </c>
      <c r="V663" s="68"/>
    </row>
    <row r="664" spans="1:22" ht="15.5" x14ac:dyDescent="0.35">
      <c r="A664" s="68" t="s">
        <v>5350</v>
      </c>
      <c r="B664" s="68" t="s">
        <v>5242</v>
      </c>
      <c r="C664" s="69" t="s">
        <v>5243</v>
      </c>
      <c r="D664" s="68" t="s">
        <v>87</v>
      </c>
      <c r="E664" s="70" t="s">
        <v>1271</v>
      </c>
      <c r="F664" s="68" t="s">
        <v>1271</v>
      </c>
      <c r="G664" s="68" t="s">
        <v>88</v>
      </c>
      <c r="H664" s="98" t="s">
        <v>1407</v>
      </c>
      <c r="I664" s="72" t="s">
        <v>1271</v>
      </c>
      <c r="J664" s="70">
        <v>95200</v>
      </c>
      <c r="K664" s="70" t="s">
        <v>4648</v>
      </c>
      <c r="L664" s="72" t="s">
        <v>5351</v>
      </c>
      <c r="M664" s="78" t="s">
        <v>5352</v>
      </c>
      <c r="N664" s="75" t="s">
        <v>80</v>
      </c>
      <c r="O664" s="75" t="s">
        <v>5353</v>
      </c>
      <c r="P664" s="75" t="s">
        <v>1105</v>
      </c>
      <c r="Q664" s="76" t="s">
        <v>5354</v>
      </c>
      <c r="R664" s="68" t="s">
        <v>5355</v>
      </c>
      <c r="S664" s="68" t="s">
        <v>307</v>
      </c>
      <c r="T664" s="69" t="s">
        <v>5290</v>
      </c>
      <c r="U664" s="69" t="s">
        <v>5356</v>
      </c>
      <c r="V664" s="68"/>
    </row>
    <row r="665" spans="1:22" ht="15.5" x14ac:dyDescent="0.35">
      <c r="A665" s="68" t="s">
        <v>5357</v>
      </c>
      <c r="B665" s="68" t="s">
        <v>5242</v>
      </c>
      <c r="C665" s="69" t="s">
        <v>5243</v>
      </c>
      <c r="D665" s="68" t="s">
        <v>61</v>
      </c>
      <c r="E665" s="70" t="s">
        <v>1271</v>
      </c>
      <c r="F665" s="68" t="s">
        <v>1271</v>
      </c>
      <c r="G665" s="68" t="s">
        <v>63</v>
      </c>
      <c r="H665" s="98" t="s">
        <v>1407</v>
      </c>
      <c r="I665" s="72" t="s">
        <v>1271</v>
      </c>
      <c r="J665" s="70">
        <v>95200</v>
      </c>
      <c r="K665" s="70" t="s">
        <v>4648</v>
      </c>
      <c r="L665" s="72" t="s">
        <v>5351</v>
      </c>
      <c r="M665" s="78" t="s">
        <v>5358</v>
      </c>
      <c r="N665" s="75" t="s">
        <v>80</v>
      </c>
      <c r="O665" s="75" t="s">
        <v>5359</v>
      </c>
      <c r="P665" s="75" t="s">
        <v>1489</v>
      </c>
      <c r="Q665" s="76" t="s">
        <v>5360</v>
      </c>
      <c r="R665" s="68" t="s">
        <v>5361</v>
      </c>
      <c r="S665" s="68" t="s">
        <v>307</v>
      </c>
      <c r="T665" s="69" t="s">
        <v>5290</v>
      </c>
      <c r="U665" s="69" t="s">
        <v>5362</v>
      </c>
      <c r="V665" s="68"/>
    </row>
    <row r="666" spans="1:22" ht="15.5" x14ac:dyDescent="0.35">
      <c r="A666" s="68" t="s">
        <v>5363</v>
      </c>
      <c r="B666" s="68" t="s">
        <v>5242</v>
      </c>
      <c r="C666" s="69" t="s">
        <v>5243</v>
      </c>
      <c r="D666" s="68" t="s">
        <v>61</v>
      </c>
      <c r="E666" s="70" t="s">
        <v>1271</v>
      </c>
      <c r="F666" s="68" t="s">
        <v>1271</v>
      </c>
      <c r="G666" s="68" t="s">
        <v>63</v>
      </c>
      <c r="H666" s="98" t="s">
        <v>5364</v>
      </c>
      <c r="I666" s="72" t="s">
        <v>1271</v>
      </c>
      <c r="J666" s="70">
        <v>95200</v>
      </c>
      <c r="K666" s="70" t="s">
        <v>4648</v>
      </c>
      <c r="L666" s="72" t="s">
        <v>5365</v>
      </c>
      <c r="M666" s="78" t="s">
        <v>5366</v>
      </c>
      <c r="N666" s="75" t="s">
        <v>80</v>
      </c>
      <c r="O666" s="75" t="s">
        <v>5367</v>
      </c>
      <c r="P666" s="75" t="s">
        <v>645</v>
      </c>
      <c r="Q666" s="76" t="s">
        <v>5368</v>
      </c>
      <c r="R666" s="68" t="s">
        <v>5369</v>
      </c>
      <c r="S666" s="68" t="s">
        <v>307</v>
      </c>
      <c r="T666" s="69" t="s">
        <v>5281</v>
      </c>
      <c r="U666" s="69" t="s">
        <v>5370</v>
      </c>
      <c r="V666" s="68"/>
    </row>
    <row r="667" spans="1:22" ht="15.5" x14ac:dyDescent="0.35">
      <c r="A667" s="68" t="s">
        <v>5371</v>
      </c>
      <c r="B667" s="68" t="s">
        <v>5242</v>
      </c>
      <c r="C667" s="69" t="s">
        <v>5243</v>
      </c>
      <c r="D667" s="68" t="s">
        <v>61</v>
      </c>
      <c r="E667" s="70" t="s">
        <v>1271</v>
      </c>
      <c r="F667" s="68" t="s">
        <v>1271</v>
      </c>
      <c r="G667" s="68" t="s">
        <v>63</v>
      </c>
      <c r="H667" s="98" t="s">
        <v>5372</v>
      </c>
      <c r="I667" s="72" t="s">
        <v>1271</v>
      </c>
      <c r="J667" s="70">
        <v>95200</v>
      </c>
      <c r="K667" s="70" t="s">
        <v>4648</v>
      </c>
      <c r="L667" s="72" t="s">
        <v>5373</v>
      </c>
      <c r="M667" s="78" t="s">
        <v>5374</v>
      </c>
      <c r="N667" s="75" t="s">
        <v>80</v>
      </c>
      <c r="O667" s="75" t="s">
        <v>5375</v>
      </c>
      <c r="P667" s="75" t="s">
        <v>4872</v>
      </c>
      <c r="Q667" s="76" t="s">
        <v>5376</v>
      </c>
      <c r="R667" s="68" t="s">
        <v>5377</v>
      </c>
      <c r="S667" s="68" t="s">
        <v>73</v>
      </c>
      <c r="T667" s="69" t="s">
        <v>5250</v>
      </c>
      <c r="U667" s="69" t="s">
        <v>5378</v>
      </c>
      <c r="V667" s="68"/>
    </row>
    <row r="668" spans="1:22" ht="15.5" x14ac:dyDescent="0.35">
      <c r="A668" s="68" t="s">
        <v>5379</v>
      </c>
      <c r="B668" s="68" t="s">
        <v>5242</v>
      </c>
      <c r="C668" s="69" t="s">
        <v>5243</v>
      </c>
      <c r="D668" s="68" t="s">
        <v>61</v>
      </c>
      <c r="E668" s="70" t="s">
        <v>1271</v>
      </c>
      <c r="F668" s="68" t="s">
        <v>1271</v>
      </c>
      <c r="G668" s="68" t="s">
        <v>63</v>
      </c>
      <c r="H668" s="98" t="s">
        <v>697</v>
      </c>
      <c r="I668" s="72" t="s">
        <v>1271</v>
      </c>
      <c r="J668" s="70">
        <v>95200</v>
      </c>
      <c r="K668" s="70" t="s">
        <v>4648</v>
      </c>
      <c r="L668" s="72" t="s">
        <v>5380</v>
      </c>
      <c r="M668" s="78" t="s">
        <v>5381</v>
      </c>
      <c r="N668" s="75" t="s">
        <v>80</v>
      </c>
      <c r="O668" s="75" t="s">
        <v>5382</v>
      </c>
      <c r="P668" s="75" t="s">
        <v>3497</v>
      </c>
      <c r="Q668" s="76" t="s">
        <v>5383</v>
      </c>
      <c r="R668" s="68" t="s">
        <v>5384</v>
      </c>
      <c r="S668" s="68" t="s">
        <v>307</v>
      </c>
      <c r="T668" s="69" t="s">
        <v>5290</v>
      </c>
      <c r="U668" s="69" t="s">
        <v>5385</v>
      </c>
      <c r="V668" s="68"/>
    </row>
    <row r="669" spans="1:22" ht="15.5" x14ac:dyDescent="0.35">
      <c r="A669" s="68" t="s">
        <v>5386</v>
      </c>
      <c r="B669" s="68" t="s">
        <v>5242</v>
      </c>
      <c r="C669" s="69" t="s">
        <v>5243</v>
      </c>
      <c r="D669" s="68" t="s">
        <v>87</v>
      </c>
      <c r="E669" s="70" t="s">
        <v>1271</v>
      </c>
      <c r="F669" s="68" t="s">
        <v>1271</v>
      </c>
      <c r="G669" s="68" t="s">
        <v>88</v>
      </c>
      <c r="H669" s="98" t="s">
        <v>5387</v>
      </c>
      <c r="I669" s="72" t="s">
        <v>1271</v>
      </c>
      <c r="J669" s="70">
        <v>95200</v>
      </c>
      <c r="K669" s="70" t="s">
        <v>4648</v>
      </c>
      <c r="L669" s="72" t="s">
        <v>5380</v>
      </c>
      <c r="M669" s="78" t="s">
        <v>5388</v>
      </c>
      <c r="N669" s="75" t="s">
        <v>80</v>
      </c>
      <c r="O669" s="75" t="s">
        <v>5389</v>
      </c>
      <c r="P669" s="75" t="s">
        <v>3080</v>
      </c>
      <c r="Q669" s="76" t="s">
        <v>5390</v>
      </c>
      <c r="R669" s="68" t="s">
        <v>5391</v>
      </c>
      <c r="S669" s="68" t="s">
        <v>307</v>
      </c>
      <c r="T669" s="69" t="s">
        <v>5290</v>
      </c>
      <c r="U669" s="69" t="s">
        <v>5392</v>
      </c>
      <c r="V669" s="68"/>
    </row>
    <row r="670" spans="1:22" ht="15.5" x14ac:dyDescent="0.35">
      <c r="A670" s="68" t="s">
        <v>5393</v>
      </c>
      <c r="B670" s="68" t="s">
        <v>5242</v>
      </c>
      <c r="C670" s="69" t="s">
        <v>5243</v>
      </c>
      <c r="D670" s="68" t="s">
        <v>87</v>
      </c>
      <c r="E670" s="70" t="s">
        <v>1271</v>
      </c>
      <c r="F670" s="68" t="s">
        <v>1271</v>
      </c>
      <c r="G670" s="68" t="s">
        <v>88</v>
      </c>
      <c r="H670" s="71" t="s">
        <v>5394</v>
      </c>
      <c r="I670" s="72" t="s">
        <v>1271</v>
      </c>
      <c r="J670" s="70">
        <v>95200</v>
      </c>
      <c r="K670" s="70" t="s">
        <v>4648</v>
      </c>
      <c r="L670" s="73" t="s">
        <v>5380</v>
      </c>
      <c r="M670" s="74" t="s">
        <v>5395</v>
      </c>
      <c r="N670" s="75" t="s">
        <v>80</v>
      </c>
      <c r="O670" s="75" t="s">
        <v>5396</v>
      </c>
      <c r="P670" s="75" t="s">
        <v>716</v>
      </c>
      <c r="Q670" s="76" t="s">
        <v>5397</v>
      </c>
      <c r="R670" s="68" t="s">
        <v>5398</v>
      </c>
      <c r="S670" s="68" t="s">
        <v>307</v>
      </c>
      <c r="T670" s="69" t="s">
        <v>5290</v>
      </c>
      <c r="U670" s="69" t="s">
        <v>5399</v>
      </c>
      <c r="V670" s="68" t="s">
        <v>57</v>
      </c>
    </row>
    <row r="671" spans="1:22" ht="15.5" x14ac:dyDescent="0.35">
      <c r="A671" s="68" t="s">
        <v>5400</v>
      </c>
      <c r="B671" s="68" t="s">
        <v>5242</v>
      </c>
      <c r="C671" s="69" t="s">
        <v>5243</v>
      </c>
      <c r="D671" s="68" t="s">
        <v>61</v>
      </c>
      <c r="E671" s="70" t="s">
        <v>1271</v>
      </c>
      <c r="F671" s="68" t="s">
        <v>1271</v>
      </c>
      <c r="G671" s="68" t="s">
        <v>63</v>
      </c>
      <c r="H671" s="98" t="s">
        <v>440</v>
      </c>
      <c r="I671" s="72" t="s">
        <v>1271</v>
      </c>
      <c r="J671" s="70">
        <v>95200</v>
      </c>
      <c r="K671" s="70" t="s">
        <v>4648</v>
      </c>
      <c r="L671" s="72" t="s">
        <v>5401</v>
      </c>
      <c r="M671" s="78" t="s">
        <v>5402</v>
      </c>
      <c r="N671" s="75" t="s">
        <v>80</v>
      </c>
      <c r="O671" s="75" t="s">
        <v>5403</v>
      </c>
      <c r="P671" s="75" t="s">
        <v>590</v>
      </c>
      <c r="Q671" s="76" t="s">
        <v>5404</v>
      </c>
      <c r="R671" s="68" t="s">
        <v>5405</v>
      </c>
      <c r="S671" s="68" t="s">
        <v>307</v>
      </c>
      <c r="T671" s="69" t="s">
        <v>5290</v>
      </c>
      <c r="U671" s="69" t="s">
        <v>5406</v>
      </c>
      <c r="V671" s="68"/>
    </row>
    <row r="672" spans="1:22" ht="15.5" x14ac:dyDescent="0.35">
      <c r="A672" s="68" t="s">
        <v>5407</v>
      </c>
      <c r="B672" s="68" t="s">
        <v>5242</v>
      </c>
      <c r="C672" s="69" t="s">
        <v>5243</v>
      </c>
      <c r="D672" s="68" t="s">
        <v>61</v>
      </c>
      <c r="E672" s="70" t="s">
        <v>1271</v>
      </c>
      <c r="F672" s="68" t="s">
        <v>1271</v>
      </c>
      <c r="G672" s="68" t="s">
        <v>63</v>
      </c>
      <c r="H672" s="98" t="s">
        <v>2668</v>
      </c>
      <c r="I672" s="72" t="s">
        <v>1271</v>
      </c>
      <c r="J672" s="70">
        <v>95200</v>
      </c>
      <c r="K672" s="70" t="s">
        <v>4648</v>
      </c>
      <c r="L672" s="72" t="s">
        <v>5408</v>
      </c>
      <c r="M672" s="78" t="s">
        <v>5409</v>
      </c>
      <c r="N672" s="75" t="s">
        <v>80</v>
      </c>
      <c r="O672" s="75" t="s">
        <v>5410</v>
      </c>
      <c r="P672" s="75" t="s">
        <v>5411</v>
      </c>
      <c r="Q672" s="76" t="s">
        <v>5412</v>
      </c>
      <c r="R672" s="68" t="s">
        <v>5413</v>
      </c>
      <c r="S672" s="68" t="s">
        <v>307</v>
      </c>
      <c r="T672" s="69" t="s">
        <v>5281</v>
      </c>
      <c r="U672" s="69" t="s">
        <v>5414</v>
      </c>
      <c r="V672" s="68"/>
    </row>
    <row r="673" spans="1:22" ht="15.5" x14ac:dyDescent="0.35">
      <c r="A673" s="68" t="s">
        <v>5415</v>
      </c>
      <c r="B673" s="68" t="s">
        <v>5242</v>
      </c>
      <c r="C673" s="69" t="s">
        <v>5243</v>
      </c>
      <c r="D673" s="68" t="s">
        <v>87</v>
      </c>
      <c r="E673" s="70" t="s">
        <v>1271</v>
      </c>
      <c r="F673" s="68" t="s">
        <v>1271</v>
      </c>
      <c r="G673" s="68" t="s">
        <v>88</v>
      </c>
      <c r="H673" s="98" t="s">
        <v>5416</v>
      </c>
      <c r="I673" s="72" t="s">
        <v>1271</v>
      </c>
      <c r="J673" s="70">
        <v>95200</v>
      </c>
      <c r="K673" s="70" t="s">
        <v>4648</v>
      </c>
      <c r="L673" s="72" t="s">
        <v>5417</v>
      </c>
      <c r="M673" s="78" t="s">
        <v>5418</v>
      </c>
      <c r="N673" s="75" t="s">
        <v>80</v>
      </c>
      <c r="O673" s="75" t="s">
        <v>5419</v>
      </c>
      <c r="P673" s="75" t="s">
        <v>354</v>
      </c>
      <c r="Q673" s="76" t="s">
        <v>5420</v>
      </c>
      <c r="R673" s="68" t="s">
        <v>5421</v>
      </c>
      <c r="S673" s="68" t="s">
        <v>307</v>
      </c>
      <c r="T673" s="69" t="s">
        <v>5281</v>
      </c>
      <c r="U673" s="69" t="s">
        <v>5422</v>
      </c>
      <c r="V673" s="68"/>
    </row>
    <row r="674" spans="1:22" ht="15.5" x14ac:dyDescent="0.35">
      <c r="A674" s="68" t="s">
        <v>5423</v>
      </c>
      <c r="B674" s="68" t="s">
        <v>5242</v>
      </c>
      <c r="C674" s="69" t="s">
        <v>5243</v>
      </c>
      <c r="D674" s="68" t="s">
        <v>87</v>
      </c>
      <c r="E674" s="70" t="s">
        <v>1271</v>
      </c>
      <c r="F674" s="68" t="s">
        <v>1271</v>
      </c>
      <c r="G674" s="68" t="s">
        <v>88</v>
      </c>
      <c r="H674" s="98" t="s">
        <v>5424</v>
      </c>
      <c r="I674" s="72" t="s">
        <v>1271</v>
      </c>
      <c r="J674" s="70">
        <v>95200</v>
      </c>
      <c r="K674" s="70" t="s">
        <v>4648</v>
      </c>
      <c r="L674" s="72" t="s">
        <v>5417</v>
      </c>
      <c r="M674" s="78" t="s">
        <v>5425</v>
      </c>
      <c r="N674" s="75" t="s">
        <v>114</v>
      </c>
      <c r="O674" s="75" t="s">
        <v>5426</v>
      </c>
      <c r="P674" s="75" t="s">
        <v>967</v>
      </c>
      <c r="Q674" s="76" t="s">
        <v>5427</v>
      </c>
      <c r="R674" s="68" t="s">
        <v>5428</v>
      </c>
      <c r="S674" s="68" t="s">
        <v>307</v>
      </c>
      <c r="T674" s="69" t="s">
        <v>5281</v>
      </c>
      <c r="U674" s="69" t="s">
        <v>5429</v>
      </c>
      <c r="V674" s="68" t="s">
        <v>57</v>
      </c>
    </row>
    <row r="675" spans="1:22" ht="15.5" x14ac:dyDescent="0.35">
      <c r="A675" s="68" t="s">
        <v>5430</v>
      </c>
      <c r="B675" s="68" t="s">
        <v>5431</v>
      </c>
      <c r="C675" s="69" t="s">
        <v>5432</v>
      </c>
      <c r="D675" s="68" t="s">
        <v>61</v>
      </c>
      <c r="E675" s="70" t="s">
        <v>723</v>
      </c>
      <c r="F675" s="68" t="s">
        <v>5433</v>
      </c>
      <c r="G675" s="68" t="s">
        <v>63</v>
      </c>
      <c r="H675" s="71" t="s">
        <v>299</v>
      </c>
      <c r="I675" s="72" t="s">
        <v>5434</v>
      </c>
      <c r="J675" s="70">
        <v>95250</v>
      </c>
      <c r="K675" s="70">
        <v>95051</v>
      </c>
      <c r="L675" s="73" t="s">
        <v>5435</v>
      </c>
      <c r="M675" s="74" t="s">
        <v>5436</v>
      </c>
      <c r="N675" s="75" t="s">
        <v>80</v>
      </c>
      <c r="O675" s="75" t="s">
        <v>5437</v>
      </c>
      <c r="P675" s="75" t="s">
        <v>1489</v>
      </c>
      <c r="Q675" s="76" t="s">
        <v>5438</v>
      </c>
      <c r="R675" s="68" t="s">
        <v>5439</v>
      </c>
      <c r="S675" s="68"/>
      <c r="T675" s="69"/>
      <c r="U675" s="69" t="s">
        <v>5440</v>
      </c>
      <c r="V675" s="68"/>
    </row>
    <row r="676" spans="1:22" ht="15.5" x14ac:dyDescent="0.35">
      <c r="A676" s="68" t="s">
        <v>5441</v>
      </c>
      <c r="B676" s="68" t="s">
        <v>5431</v>
      </c>
      <c r="C676" s="69" t="s">
        <v>5432</v>
      </c>
      <c r="D676" s="68" t="s">
        <v>61</v>
      </c>
      <c r="E676" s="70" t="s">
        <v>723</v>
      </c>
      <c r="F676" s="68" t="s">
        <v>5433</v>
      </c>
      <c r="G676" s="68" t="s">
        <v>63</v>
      </c>
      <c r="H676" s="98" t="s">
        <v>5442</v>
      </c>
      <c r="I676" s="72" t="s">
        <v>5434</v>
      </c>
      <c r="J676" s="70">
        <v>95250</v>
      </c>
      <c r="K676" s="70">
        <v>95051</v>
      </c>
      <c r="L676" s="72" t="s">
        <v>5443</v>
      </c>
      <c r="M676" s="78" t="s">
        <v>5444</v>
      </c>
      <c r="N676" s="75" t="s">
        <v>68</v>
      </c>
      <c r="O676" s="75" t="s">
        <v>5445</v>
      </c>
      <c r="P676" s="75" t="s">
        <v>581</v>
      </c>
      <c r="Q676" s="76" t="s">
        <v>5446</v>
      </c>
      <c r="R676" s="68" t="s">
        <v>5447</v>
      </c>
      <c r="S676" s="68"/>
      <c r="T676" s="69"/>
      <c r="U676" s="69" t="s">
        <v>5448</v>
      </c>
      <c r="V676" s="68"/>
    </row>
    <row r="677" spans="1:22" ht="15.5" x14ac:dyDescent="0.35">
      <c r="A677" s="68" t="s">
        <v>5449</v>
      </c>
      <c r="B677" s="68" t="s">
        <v>5431</v>
      </c>
      <c r="C677" s="69" t="s">
        <v>5432</v>
      </c>
      <c r="D677" s="68" t="s">
        <v>61</v>
      </c>
      <c r="E677" s="70" t="s">
        <v>723</v>
      </c>
      <c r="F677" s="68" t="s">
        <v>5433</v>
      </c>
      <c r="G677" s="68" t="s">
        <v>63</v>
      </c>
      <c r="H677" s="98" t="s">
        <v>5450</v>
      </c>
      <c r="I677" s="72" t="s">
        <v>5434</v>
      </c>
      <c r="J677" s="70">
        <v>95250</v>
      </c>
      <c r="K677" s="70">
        <v>95051</v>
      </c>
      <c r="L677" s="72" t="s">
        <v>5451</v>
      </c>
      <c r="M677" s="78" t="s">
        <v>5452</v>
      </c>
      <c r="N677" s="75" t="s">
        <v>80</v>
      </c>
      <c r="O677" s="75" t="s">
        <v>5453</v>
      </c>
      <c r="P677" s="75" t="s">
        <v>5454</v>
      </c>
      <c r="Q677" s="76" t="s">
        <v>5455</v>
      </c>
      <c r="R677" s="68" t="s">
        <v>5456</v>
      </c>
      <c r="S677" s="68"/>
      <c r="T677" s="69"/>
      <c r="U677" s="69" t="s">
        <v>5457</v>
      </c>
      <c r="V677" s="68"/>
    </row>
    <row r="678" spans="1:22" ht="15.5" x14ac:dyDescent="0.35">
      <c r="A678" s="68" t="s">
        <v>5458</v>
      </c>
      <c r="B678" s="68" t="s">
        <v>5431</v>
      </c>
      <c r="C678" s="69" t="s">
        <v>5432</v>
      </c>
      <c r="D678" s="68" t="s">
        <v>87</v>
      </c>
      <c r="E678" s="70" t="s">
        <v>723</v>
      </c>
      <c r="F678" s="68" t="s">
        <v>5433</v>
      </c>
      <c r="G678" s="68" t="s">
        <v>88</v>
      </c>
      <c r="H678" s="98" t="s">
        <v>1407</v>
      </c>
      <c r="I678" s="72" t="s">
        <v>5434</v>
      </c>
      <c r="J678" s="70">
        <v>95250</v>
      </c>
      <c r="K678" s="70">
        <v>95051</v>
      </c>
      <c r="L678" s="72" t="s">
        <v>5459</v>
      </c>
      <c r="M678" s="78" t="s">
        <v>5460</v>
      </c>
      <c r="N678" s="75" t="s">
        <v>80</v>
      </c>
      <c r="O678" s="75" t="s">
        <v>5461</v>
      </c>
      <c r="P678" s="75" t="s">
        <v>645</v>
      </c>
      <c r="Q678" s="76" t="s">
        <v>5462</v>
      </c>
      <c r="R678" s="68" t="s">
        <v>5463</v>
      </c>
      <c r="S678" s="68"/>
      <c r="T678" s="69"/>
      <c r="U678" s="69" t="s">
        <v>5464</v>
      </c>
      <c r="V678" s="68"/>
    </row>
    <row r="679" spans="1:22" ht="15.5" x14ac:dyDescent="0.35">
      <c r="A679" s="68" t="s">
        <v>5465</v>
      </c>
      <c r="B679" s="68" t="s">
        <v>5431</v>
      </c>
      <c r="C679" s="69" t="s">
        <v>5432</v>
      </c>
      <c r="D679" s="68" t="s">
        <v>87</v>
      </c>
      <c r="E679" s="70" t="s">
        <v>723</v>
      </c>
      <c r="F679" s="68" t="s">
        <v>5433</v>
      </c>
      <c r="G679" s="68" t="s">
        <v>88</v>
      </c>
      <c r="H679" s="98" t="s">
        <v>1654</v>
      </c>
      <c r="I679" s="72" t="s">
        <v>5434</v>
      </c>
      <c r="J679" s="70">
        <v>95250</v>
      </c>
      <c r="K679" s="70">
        <v>95051</v>
      </c>
      <c r="L679" s="72" t="s">
        <v>5466</v>
      </c>
      <c r="M679" s="78" t="s">
        <v>5467</v>
      </c>
      <c r="N679" s="75" t="s">
        <v>80</v>
      </c>
      <c r="O679" s="75" t="s">
        <v>5468</v>
      </c>
      <c r="P679" s="75" t="s">
        <v>951</v>
      </c>
      <c r="Q679" s="76" t="s">
        <v>5469</v>
      </c>
      <c r="R679" s="68" t="s">
        <v>5470</v>
      </c>
      <c r="S679" s="68"/>
      <c r="T679" s="69"/>
      <c r="U679" s="69" t="s">
        <v>5471</v>
      </c>
      <c r="V679" s="68"/>
    </row>
    <row r="680" spans="1:22" ht="15.5" x14ac:dyDescent="0.35">
      <c r="A680" s="68" t="s">
        <v>5472</v>
      </c>
      <c r="B680" s="68" t="s">
        <v>5431</v>
      </c>
      <c r="C680" s="69" t="s">
        <v>5432</v>
      </c>
      <c r="D680" s="68" t="s">
        <v>61</v>
      </c>
      <c r="E680" s="70" t="s">
        <v>723</v>
      </c>
      <c r="F680" s="68" t="s">
        <v>5433</v>
      </c>
      <c r="G680" s="68" t="s">
        <v>63</v>
      </c>
      <c r="H680" s="98" t="s">
        <v>2517</v>
      </c>
      <c r="I680" s="72" t="s">
        <v>5473</v>
      </c>
      <c r="J680" s="70">
        <v>95550</v>
      </c>
      <c r="K680" s="70">
        <v>95060</v>
      </c>
      <c r="L680" s="72" t="s">
        <v>5474</v>
      </c>
      <c r="M680" s="78" t="s">
        <v>5475</v>
      </c>
      <c r="N680" s="75" t="s">
        <v>80</v>
      </c>
      <c r="O680" s="75" t="s">
        <v>5476</v>
      </c>
      <c r="P680" s="75" t="s">
        <v>670</v>
      </c>
      <c r="Q680" s="76" t="s">
        <v>5477</v>
      </c>
      <c r="R680" s="68" t="s">
        <v>5478</v>
      </c>
      <c r="S680" s="68"/>
      <c r="T680" s="69"/>
      <c r="U680" s="69" t="s">
        <v>5479</v>
      </c>
      <c r="V680" s="68"/>
    </row>
    <row r="681" spans="1:22" ht="15.5" x14ac:dyDescent="0.35">
      <c r="A681" s="68" t="s">
        <v>5480</v>
      </c>
      <c r="B681" s="68" t="s">
        <v>5431</v>
      </c>
      <c r="C681" s="69" t="s">
        <v>5432</v>
      </c>
      <c r="D681" s="68" t="s">
        <v>87</v>
      </c>
      <c r="E681" s="70" t="s">
        <v>723</v>
      </c>
      <c r="F681" s="68" t="s">
        <v>5433</v>
      </c>
      <c r="G681" s="68" t="s">
        <v>88</v>
      </c>
      <c r="H681" s="98" t="s">
        <v>2517</v>
      </c>
      <c r="I681" s="72" t="s">
        <v>5473</v>
      </c>
      <c r="J681" s="70">
        <v>95550</v>
      </c>
      <c r="K681" s="70">
        <v>95060</v>
      </c>
      <c r="L681" s="72" t="s">
        <v>5481</v>
      </c>
      <c r="M681" s="78" t="s">
        <v>5482</v>
      </c>
      <c r="N681" s="75" t="s">
        <v>80</v>
      </c>
      <c r="O681" s="75" t="s">
        <v>5483</v>
      </c>
      <c r="P681" s="75" t="s">
        <v>5484</v>
      </c>
      <c r="Q681" s="76" t="s">
        <v>5485</v>
      </c>
      <c r="R681" s="68" t="s">
        <v>5486</v>
      </c>
      <c r="S681" s="68"/>
      <c r="T681" s="69"/>
      <c r="U681" s="69" t="s">
        <v>5487</v>
      </c>
      <c r="V681" s="68"/>
    </row>
    <row r="682" spans="1:22" ht="15.5" x14ac:dyDescent="0.35">
      <c r="A682" s="68" t="s">
        <v>5488</v>
      </c>
      <c r="B682" s="68" t="s">
        <v>5431</v>
      </c>
      <c r="C682" s="69" t="s">
        <v>5432</v>
      </c>
      <c r="D682" s="68" t="s">
        <v>121</v>
      </c>
      <c r="E682" s="70" t="s">
        <v>723</v>
      </c>
      <c r="F682" s="68" t="s">
        <v>5433</v>
      </c>
      <c r="G682" s="68" t="s">
        <v>122</v>
      </c>
      <c r="H682" s="98" t="s">
        <v>5489</v>
      </c>
      <c r="I682" s="72" t="s">
        <v>5473</v>
      </c>
      <c r="J682" s="70">
        <v>95550</v>
      </c>
      <c r="K682" s="70">
        <v>95060</v>
      </c>
      <c r="L682" s="72" t="s">
        <v>5490</v>
      </c>
      <c r="M682" s="78" t="s">
        <v>5491</v>
      </c>
      <c r="N682" s="75" t="s">
        <v>80</v>
      </c>
      <c r="O682" s="75" t="s">
        <v>5492</v>
      </c>
      <c r="P682" s="75" t="s">
        <v>275</v>
      </c>
      <c r="Q682" s="76" t="s">
        <v>5493</v>
      </c>
      <c r="R682" s="68" t="s">
        <v>5494</v>
      </c>
      <c r="S682" s="68"/>
      <c r="T682" s="69"/>
      <c r="U682" s="69" t="s">
        <v>5495</v>
      </c>
      <c r="V682" s="68" t="s">
        <v>57</v>
      </c>
    </row>
    <row r="683" spans="1:22" ht="15.5" x14ac:dyDescent="0.35">
      <c r="A683" s="68" t="s">
        <v>5496</v>
      </c>
      <c r="B683" s="68" t="s">
        <v>5431</v>
      </c>
      <c r="C683" s="69" t="s">
        <v>5432</v>
      </c>
      <c r="D683" s="68" t="s">
        <v>121</v>
      </c>
      <c r="E683" s="70" t="s">
        <v>723</v>
      </c>
      <c r="F683" s="68" t="s">
        <v>5433</v>
      </c>
      <c r="G683" s="68" t="s">
        <v>122</v>
      </c>
      <c r="H683" s="98" t="s">
        <v>712</v>
      </c>
      <c r="I683" s="72" t="s">
        <v>5473</v>
      </c>
      <c r="J683" s="70">
        <v>95550</v>
      </c>
      <c r="K683" s="70">
        <v>95060</v>
      </c>
      <c r="L683" s="72" t="s">
        <v>5497</v>
      </c>
      <c r="M683" s="78" t="s">
        <v>5498</v>
      </c>
      <c r="N683" s="75" t="s">
        <v>80</v>
      </c>
      <c r="O683" s="75" t="s">
        <v>753</v>
      </c>
      <c r="P683" s="75"/>
      <c r="Q683" s="76" t="s">
        <v>5499</v>
      </c>
      <c r="R683" s="68" t="s">
        <v>5500</v>
      </c>
      <c r="S683" s="68"/>
      <c r="T683" s="69"/>
      <c r="U683" s="69" t="s">
        <v>5501</v>
      </c>
      <c r="V683" s="68"/>
    </row>
    <row r="684" spans="1:22" ht="15.5" x14ac:dyDescent="0.35">
      <c r="A684" s="68" t="s">
        <v>5502</v>
      </c>
      <c r="B684" s="68" t="s">
        <v>5431</v>
      </c>
      <c r="C684" s="69" t="s">
        <v>5432</v>
      </c>
      <c r="D684" s="68" t="s">
        <v>121</v>
      </c>
      <c r="E684" s="70" t="s">
        <v>723</v>
      </c>
      <c r="F684" s="68" t="s">
        <v>5433</v>
      </c>
      <c r="G684" s="68" t="s">
        <v>122</v>
      </c>
      <c r="H684" s="98"/>
      <c r="I684" s="72" t="s">
        <v>5503</v>
      </c>
      <c r="J684" s="70">
        <v>95840</v>
      </c>
      <c r="K684" s="70">
        <v>95061</v>
      </c>
      <c r="L684" s="69" t="s">
        <v>5504</v>
      </c>
      <c r="M684" s="79" t="s">
        <v>5505</v>
      </c>
      <c r="N684" s="75" t="s">
        <v>80</v>
      </c>
      <c r="O684" s="75" t="s">
        <v>5506</v>
      </c>
      <c r="P684" s="75" t="s">
        <v>1121</v>
      </c>
      <c r="Q684" s="76" t="s">
        <v>5507</v>
      </c>
      <c r="R684" s="68" t="s">
        <v>5508</v>
      </c>
      <c r="S684" s="68"/>
      <c r="T684" s="69"/>
      <c r="U684" s="69" t="s">
        <v>5509</v>
      </c>
      <c r="V684" s="68"/>
    </row>
    <row r="685" spans="1:22" ht="15.5" x14ac:dyDescent="0.35">
      <c r="A685" s="68" t="s">
        <v>5510</v>
      </c>
      <c r="B685" s="68" t="s">
        <v>5431</v>
      </c>
      <c r="C685" s="69" t="s">
        <v>5432</v>
      </c>
      <c r="D685" s="68" t="s">
        <v>87</v>
      </c>
      <c r="E685" s="70" t="s">
        <v>723</v>
      </c>
      <c r="F685" s="68" t="s">
        <v>5433</v>
      </c>
      <c r="G685" s="68" t="s">
        <v>88</v>
      </c>
      <c r="H685" s="98"/>
      <c r="I685" s="72" t="s">
        <v>5511</v>
      </c>
      <c r="J685" s="70">
        <v>95560</v>
      </c>
      <c r="K685" s="70">
        <v>95151</v>
      </c>
      <c r="L685" s="69" t="s">
        <v>5512</v>
      </c>
      <c r="M685" s="79" t="s">
        <v>5513</v>
      </c>
      <c r="N685" s="75" t="s">
        <v>80</v>
      </c>
      <c r="O685" s="75" t="s">
        <v>5514</v>
      </c>
      <c r="P685" s="75" t="s">
        <v>5515</v>
      </c>
      <c r="Q685" s="76" t="s">
        <v>5516</v>
      </c>
      <c r="R685" s="68" t="s">
        <v>5517</v>
      </c>
      <c r="S685" s="68"/>
      <c r="T685" s="69"/>
      <c r="U685" s="69" t="s">
        <v>5518</v>
      </c>
      <c r="V685" s="68"/>
    </row>
    <row r="686" spans="1:22" ht="15.5" x14ac:dyDescent="0.35">
      <c r="A686" s="68" t="s">
        <v>5519</v>
      </c>
      <c r="B686" s="68" t="s">
        <v>5431</v>
      </c>
      <c r="C686" s="69" t="s">
        <v>5432</v>
      </c>
      <c r="D686" s="68" t="s">
        <v>87</v>
      </c>
      <c r="E686" s="70" t="s">
        <v>723</v>
      </c>
      <c r="F686" s="68" t="s">
        <v>2058</v>
      </c>
      <c r="G686" s="68" t="s">
        <v>88</v>
      </c>
      <c r="H686" s="98" t="s">
        <v>5520</v>
      </c>
      <c r="I686" s="72" t="s">
        <v>5521</v>
      </c>
      <c r="J686" s="70">
        <v>95740</v>
      </c>
      <c r="K686" s="70">
        <v>95256</v>
      </c>
      <c r="L686" s="72" t="s">
        <v>5522</v>
      </c>
      <c r="M686" s="78" t="s">
        <v>5523</v>
      </c>
      <c r="N686" s="75" t="s">
        <v>80</v>
      </c>
      <c r="O686" s="75" t="s">
        <v>5524</v>
      </c>
      <c r="P686" s="75" t="s">
        <v>882</v>
      </c>
      <c r="Q686" s="76" t="s">
        <v>5525</v>
      </c>
      <c r="R686" s="68" t="s">
        <v>5526</v>
      </c>
      <c r="S686" s="68"/>
      <c r="T686" s="69"/>
      <c r="U686" s="69" t="s">
        <v>5527</v>
      </c>
      <c r="V686" s="68"/>
    </row>
    <row r="687" spans="1:22" ht="15.5" x14ac:dyDescent="0.35">
      <c r="A687" s="68" t="s">
        <v>5528</v>
      </c>
      <c r="B687" s="68" t="s">
        <v>5431</v>
      </c>
      <c r="C687" s="69" t="s">
        <v>5432</v>
      </c>
      <c r="D687" s="68" t="s">
        <v>61</v>
      </c>
      <c r="E687" s="70" t="s">
        <v>723</v>
      </c>
      <c r="F687" s="68" t="s">
        <v>2058</v>
      </c>
      <c r="G687" s="68" t="s">
        <v>63</v>
      </c>
      <c r="H687" s="71" t="s">
        <v>5520</v>
      </c>
      <c r="I687" s="72" t="s">
        <v>5521</v>
      </c>
      <c r="J687" s="70">
        <v>95740</v>
      </c>
      <c r="K687" s="70">
        <v>95256</v>
      </c>
      <c r="L687" s="73" t="s">
        <v>5529</v>
      </c>
      <c r="M687" s="74" t="s">
        <v>5530</v>
      </c>
      <c r="N687" s="75" t="s">
        <v>80</v>
      </c>
      <c r="O687" s="75" t="s">
        <v>5531</v>
      </c>
      <c r="P687" s="75" t="s">
        <v>347</v>
      </c>
      <c r="Q687" s="76" t="s">
        <v>5532</v>
      </c>
      <c r="R687" s="68" t="s">
        <v>5533</v>
      </c>
      <c r="S687" s="68"/>
      <c r="T687" s="69"/>
      <c r="U687" s="69" t="s">
        <v>5534</v>
      </c>
      <c r="V687" s="68"/>
    </row>
    <row r="688" spans="1:22" ht="15.5" x14ac:dyDescent="0.35">
      <c r="A688" s="68" t="s">
        <v>5535</v>
      </c>
      <c r="B688" s="68" t="s">
        <v>5431</v>
      </c>
      <c r="C688" s="69" t="s">
        <v>5432</v>
      </c>
      <c r="D688" s="68" t="s">
        <v>121</v>
      </c>
      <c r="E688" s="70" t="s">
        <v>723</v>
      </c>
      <c r="F688" s="68" t="s">
        <v>62</v>
      </c>
      <c r="G688" s="68" t="s">
        <v>122</v>
      </c>
      <c r="H688" s="71" t="s">
        <v>169</v>
      </c>
      <c r="I688" s="72" t="s">
        <v>5536</v>
      </c>
      <c r="J688" s="70">
        <v>95480</v>
      </c>
      <c r="K688" s="70">
        <v>95488</v>
      </c>
      <c r="L688" s="73" t="s">
        <v>5537</v>
      </c>
      <c r="M688" s="74" t="s">
        <v>5538</v>
      </c>
      <c r="N688" s="75" t="s">
        <v>80</v>
      </c>
      <c r="O688" s="75" t="s">
        <v>5539</v>
      </c>
      <c r="P688" s="75" t="s">
        <v>5540</v>
      </c>
      <c r="Q688" s="76" t="s">
        <v>5541</v>
      </c>
      <c r="R688" s="68" t="s">
        <v>5542</v>
      </c>
      <c r="S688" s="68"/>
      <c r="T688" s="69"/>
      <c r="U688" s="69" t="s">
        <v>5543</v>
      </c>
      <c r="V688" s="68"/>
    </row>
    <row r="689" spans="1:22" ht="15.5" x14ac:dyDescent="0.35">
      <c r="A689" s="68" t="s">
        <v>5544</v>
      </c>
      <c r="B689" s="68" t="s">
        <v>5431</v>
      </c>
      <c r="C689" s="69" t="s">
        <v>5432</v>
      </c>
      <c r="D689" s="68" t="s">
        <v>87</v>
      </c>
      <c r="E689" s="70" t="s">
        <v>723</v>
      </c>
      <c r="F689" s="68" t="s">
        <v>62</v>
      </c>
      <c r="G689" s="68" t="s">
        <v>88</v>
      </c>
      <c r="H689" s="71" t="s">
        <v>2011</v>
      </c>
      <c r="I689" s="72" t="s">
        <v>5536</v>
      </c>
      <c r="J689" s="70">
        <v>95480</v>
      </c>
      <c r="K689" s="70">
        <v>95488</v>
      </c>
      <c r="L689" s="73" t="s">
        <v>5545</v>
      </c>
      <c r="M689" s="74" t="s">
        <v>5546</v>
      </c>
      <c r="N689" s="75" t="s">
        <v>80</v>
      </c>
      <c r="O689" s="75" t="s">
        <v>5547</v>
      </c>
      <c r="P689" s="75" t="s">
        <v>1578</v>
      </c>
      <c r="Q689" s="76" t="s">
        <v>5548</v>
      </c>
      <c r="R689" s="68" t="s">
        <v>5549</v>
      </c>
      <c r="S689" s="68"/>
      <c r="T689" s="69"/>
      <c r="U689" s="69" t="s">
        <v>5550</v>
      </c>
      <c r="V689" s="68" t="s">
        <v>57</v>
      </c>
    </row>
    <row r="690" spans="1:22" ht="15.5" x14ac:dyDescent="0.35">
      <c r="A690" s="68" t="s">
        <v>5551</v>
      </c>
      <c r="B690" s="68" t="s">
        <v>5431</v>
      </c>
      <c r="C690" s="69" t="s">
        <v>5432</v>
      </c>
      <c r="D690" s="68" t="s">
        <v>61</v>
      </c>
      <c r="E690" s="70" t="s">
        <v>723</v>
      </c>
      <c r="F690" s="68" t="s">
        <v>62</v>
      </c>
      <c r="G690" s="68" t="s">
        <v>63</v>
      </c>
      <c r="H690" s="71" t="s">
        <v>2011</v>
      </c>
      <c r="I690" s="72" t="s">
        <v>5536</v>
      </c>
      <c r="J690" s="70">
        <v>95480</v>
      </c>
      <c r="K690" s="70">
        <v>95488</v>
      </c>
      <c r="L690" s="73" t="s">
        <v>5552</v>
      </c>
      <c r="M690" s="74" t="s">
        <v>5553</v>
      </c>
      <c r="N690" s="75" t="s">
        <v>80</v>
      </c>
      <c r="O690" s="75" t="s">
        <v>898</v>
      </c>
      <c r="P690" s="75" t="s">
        <v>1264</v>
      </c>
      <c r="Q690" s="76" t="s">
        <v>1265</v>
      </c>
      <c r="R690" s="68" t="s">
        <v>5554</v>
      </c>
      <c r="S690" s="68"/>
      <c r="T690" s="69"/>
      <c r="U690" s="69" t="s">
        <v>5555</v>
      </c>
      <c r="V690" s="68"/>
    </row>
    <row r="691" spans="1:22" ht="15.5" x14ac:dyDescent="0.35">
      <c r="A691" s="68" t="s">
        <v>5556</v>
      </c>
      <c r="B691" s="68" t="s">
        <v>5431</v>
      </c>
      <c r="C691" s="69" t="s">
        <v>5432</v>
      </c>
      <c r="D691" s="68" t="s">
        <v>87</v>
      </c>
      <c r="E691" s="70" t="s">
        <v>723</v>
      </c>
      <c r="F691" s="68" t="s">
        <v>62</v>
      </c>
      <c r="G691" s="68" t="s">
        <v>88</v>
      </c>
      <c r="H691" s="98" t="s">
        <v>5557</v>
      </c>
      <c r="I691" s="72" t="s">
        <v>5536</v>
      </c>
      <c r="J691" s="70">
        <v>95480</v>
      </c>
      <c r="K691" s="70">
        <v>95488</v>
      </c>
      <c r="L691" s="72" t="s">
        <v>5558</v>
      </c>
      <c r="M691" s="78" t="s">
        <v>5559</v>
      </c>
      <c r="N691" s="75" t="s">
        <v>114</v>
      </c>
      <c r="O691" s="75" t="s">
        <v>5560</v>
      </c>
      <c r="P691" s="75" t="s">
        <v>1803</v>
      </c>
      <c r="Q691" s="76" t="s">
        <v>5561</v>
      </c>
      <c r="R691" s="68" t="s">
        <v>5562</v>
      </c>
      <c r="S691" s="68"/>
      <c r="T691" s="69"/>
      <c r="U691" s="69" t="s">
        <v>5563</v>
      </c>
      <c r="V691" s="68"/>
    </row>
    <row r="692" spans="1:22" ht="15.5" x14ac:dyDescent="0.35">
      <c r="A692" s="68" t="s">
        <v>5564</v>
      </c>
      <c r="B692" s="68" t="s">
        <v>5431</v>
      </c>
      <c r="C692" s="69" t="s">
        <v>5432</v>
      </c>
      <c r="D692" s="68" t="s">
        <v>61</v>
      </c>
      <c r="E692" s="70" t="s">
        <v>723</v>
      </c>
      <c r="F692" s="68" t="s">
        <v>62</v>
      </c>
      <c r="G692" s="68" t="s">
        <v>63</v>
      </c>
      <c r="H692" s="98" t="s">
        <v>5557</v>
      </c>
      <c r="I692" s="72" t="s">
        <v>5536</v>
      </c>
      <c r="J692" s="70">
        <v>95480</v>
      </c>
      <c r="K692" s="70">
        <v>95488</v>
      </c>
      <c r="L692" s="72" t="s">
        <v>5565</v>
      </c>
      <c r="M692" s="78" t="s">
        <v>5566</v>
      </c>
      <c r="N692" s="75" t="s">
        <v>80</v>
      </c>
      <c r="O692" s="75" t="s">
        <v>5567</v>
      </c>
      <c r="P692" s="75" t="s">
        <v>670</v>
      </c>
      <c r="Q692" s="76" t="s">
        <v>5568</v>
      </c>
      <c r="R692" s="68" t="s">
        <v>5569</v>
      </c>
      <c r="S692" s="68"/>
      <c r="T692" s="69"/>
      <c r="U692" s="69" t="s">
        <v>5570</v>
      </c>
      <c r="V692" s="68"/>
    </row>
    <row r="693" spans="1:22" ht="15.5" x14ac:dyDescent="0.35">
      <c r="A693" s="68" t="s">
        <v>5571</v>
      </c>
      <c r="B693" s="68" t="s">
        <v>5431</v>
      </c>
      <c r="C693" s="69" t="s">
        <v>5432</v>
      </c>
      <c r="D693" s="68" t="s">
        <v>61</v>
      </c>
      <c r="E693" s="70" t="s">
        <v>723</v>
      </c>
      <c r="F693" s="68" t="s">
        <v>2058</v>
      </c>
      <c r="G693" s="68" t="s">
        <v>63</v>
      </c>
      <c r="H693" s="98" t="s">
        <v>517</v>
      </c>
      <c r="I693" s="72" t="s">
        <v>5432</v>
      </c>
      <c r="J693" s="70">
        <v>95150</v>
      </c>
      <c r="K693" s="70">
        <v>95607</v>
      </c>
      <c r="L693" s="72" t="s">
        <v>5572</v>
      </c>
      <c r="M693" s="78" t="s">
        <v>5573</v>
      </c>
      <c r="N693" s="75" t="s">
        <v>80</v>
      </c>
      <c r="O693" s="75" t="s">
        <v>5574</v>
      </c>
      <c r="P693" s="75" t="s">
        <v>645</v>
      </c>
      <c r="Q693" s="76" t="s">
        <v>5575</v>
      </c>
      <c r="R693" s="68" t="s">
        <v>5576</v>
      </c>
      <c r="S693" s="68"/>
      <c r="T693" s="69"/>
      <c r="U693" s="69" t="s">
        <v>5577</v>
      </c>
      <c r="V693" s="68"/>
    </row>
    <row r="694" spans="1:22" ht="15.5" x14ac:dyDescent="0.35">
      <c r="A694" s="68" t="s">
        <v>5578</v>
      </c>
      <c r="B694" s="68" t="s">
        <v>5431</v>
      </c>
      <c r="C694" s="69" t="s">
        <v>5432</v>
      </c>
      <c r="D694" s="68" t="s">
        <v>61</v>
      </c>
      <c r="E694" s="70" t="s">
        <v>723</v>
      </c>
      <c r="F694" s="68" t="s">
        <v>2058</v>
      </c>
      <c r="G694" s="68" t="s">
        <v>63</v>
      </c>
      <c r="H694" s="71" t="s">
        <v>1573</v>
      </c>
      <c r="I694" s="72" t="s">
        <v>5432</v>
      </c>
      <c r="J694" s="70">
        <v>95150</v>
      </c>
      <c r="K694" s="70">
        <v>95607</v>
      </c>
      <c r="L694" s="73" t="s">
        <v>5579</v>
      </c>
      <c r="M694" s="74" t="s">
        <v>5580</v>
      </c>
      <c r="N694" s="75" t="s">
        <v>80</v>
      </c>
      <c r="O694" s="75" t="s">
        <v>5581</v>
      </c>
      <c r="P694" s="75" t="s">
        <v>1081</v>
      </c>
      <c r="Q694" s="76" t="s">
        <v>5582</v>
      </c>
      <c r="R694" s="68" t="s">
        <v>5583</v>
      </c>
      <c r="S694" s="68"/>
      <c r="T694" s="69"/>
      <c r="U694" s="69" t="s">
        <v>5584</v>
      </c>
      <c r="V694" s="68"/>
    </row>
    <row r="695" spans="1:22" ht="15.5" x14ac:dyDescent="0.35">
      <c r="A695" s="68" t="s">
        <v>5585</v>
      </c>
      <c r="B695" s="68" t="s">
        <v>5431</v>
      </c>
      <c r="C695" s="69" t="s">
        <v>5432</v>
      </c>
      <c r="D695" s="68" t="s">
        <v>61</v>
      </c>
      <c r="E695" s="70" t="s">
        <v>723</v>
      </c>
      <c r="F695" s="68" t="s">
        <v>2058</v>
      </c>
      <c r="G695" s="68" t="s">
        <v>63</v>
      </c>
      <c r="H695" s="98" t="s">
        <v>5586</v>
      </c>
      <c r="I695" s="72" t="s">
        <v>5432</v>
      </c>
      <c r="J695" s="70">
        <v>95150</v>
      </c>
      <c r="K695" s="70">
        <v>95607</v>
      </c>
      <c r="L695" s="72" t="s">
        <v>5587</v>
      </c>
      <c r="M695" s="78" t="s">
        <v>5588</v>
      </c>
      <c r="N695" s="75" t="s">
        <v>114</v>
      </c>
      <c r="O695" s="75" t="s">
        <v>5589</v>
      </c>
      <c r="P695" s="75" t="s">
        <v>2206</v>
      </c>
      <c r="Q695" s="76" t="s">
        <v>5590</v>
      </c>
      <c r="R695" s="68" t="s">
        <v>5591</v>
      </c>
      <c r="S695" s="68"/>
      <c r="T695" s="69"/>
      <c r="U695" s="69" t="s">
        <v>5592</v>
      </c>
      <c r="V695" s="68"/>
    </row>
    <row r="696" spans="1:22" ht="15.5" x14ac:dyDescent="0.35">
      <c r="A696" s="68" t="s">
        <v>5593</v>
      </c>
      <c r="B696" s="68" t="s">
        <v>5431</v>
      </c>
      <c r="C696" s="69" t="s">
        <v>5432</v>
      </c>
      <c r="D696" s="68" t="s">
        <v>87</v>
      </c>
      <c r="E696" s="70" t="s">
        <v>723</v>
      </c>
      <c r="F696" s="68" t="s">
        <v>2058</v>
      </c>
      <c r="G696" s="68" t="s">
        <v>88</v>
      </c>
      <c r="H696" s="98" t="s">
        <v>2202</v>
      </c>
      <c r="I696" s="72" t="s">
        <v>5432</v>
      </c>
      <c r="J696" s="70">
        <v>95150</v>
      </c>
      <c r="K696" s="70">
        <v>95607</v>
      </c>
      <c r="L696" s="72" t="s">
        <v>5594</v>
      </c>
      <c r="M696" s="78" t="s">
        <v>5595</v>
      </c>
      <c r="N696" s="75" t="s">
        <v>80</v>
      </c>
      <c r="O696" s="75" t="s">
        <v>5596</v>
      </c>
      <c r="P696" s="75" t="s">
        <v>5597</v>
      </c>
      <c r="Q696" s="76" t="s">
        <v>5598</v>
      </c>
      <c r="R696" s="68" t="s">
        <v>5599</v>
      </c>
      <c r="S696" s="68"/>
      <c r="T696" s="69"/>
      <c r="U696" s="69" t="s">
        <v>5600</v>
      </c>
      <c r="V696" s="68"/>
    </row>
    <row r="697" spans="1:22" ht="15.5" x14ac:dyDescent="0.35">
      <c r="A697" s="68" t="s">
        <v>5601</v>
      </c>
      <c r="B697" s="68" t="s">
        <v>5431</v>
      </c>
      <c r="C697" s="69" t="s">
        <v>5432</v>
      </c>
      <c r="D697" s="68" t="s">
        <v>61</v>
      </c>
      <c r="E697" s="70" t="s">
        <v>723</v>
      </c>
      <c r="F697" s="68" t="s">
        <v>2058</v>
      </c>
      <c r="G697" s="68" t="s">
        <v>63</v>
      </c>
      <c r="H697" s="71" t="s">
        <v>5602</v>
      </c>
      <c r="I697" s="72" t="s">
        <v>5432</v>
      </c>
      <c r="J697" s="70">
        <v>95150</v>
      </c>
      <c r="K697" s="70">
        <v>95607</v>
      </c>
      <c r="L697" s="73" t="s">
        <v>5603</v>
      </c>
      <c r="M697" s="74" t="s">
        <v>5604</v>
      </c>
      <c r="N697" s="75" t="s">
        <v>68</v>
      </c>
      <c r="O697" s="75" t="s">
        <v>5605</v>
      </c>
      <c r="P697" s="75" t="s">
        <v>5606</v>
      </c>
      <c r="Q697" s="76" t="s">
        <v>5607</v>
      </c>
      <c r="R697" s="68" t="s">
        <v>5608</v>
      </c>
      <c r="S697" s="68"/>
      <c r="T697" s="69"/>
      <c r="U697" s="69" t="s">
        <v>5609</v>
      </c>
      <c r="V697" s="68"/>
    </row>
    <row r="698" spans="1:22" ht="15.5" x14ac:dyDescent="0.35">
      <c r="A698" s="68" t="s">
        <v>5610</v>
      </c>
      <c r="B698" s="68" t="s">
        <v>5431</v>
      </c>
      <c r="C698" s="69" t="s">
        <v>5432</v>
      </c>
      <c r="D698" s="68" t="s">
        <v>87</v>
      </c>
      <c r="E698" s="70" t="s">
        <v>723</v>
      </c>
      <c r="F698" s="68" t="s">
        <v>2058</v>
      </c>
      <c r="G698" s="68" t="s">
        <v>88</v>
      </c>
      <c r="H698" s="98" t="s">
        <v>2526</v>
      </c>
      <c r="I698" s="72" t="s">
        <v>5432</v>
      </c>
      <c r="J698" s="70">
        <v>95150</v>
      </c>
      <c r="K698" s="70">
        <v>95607</v>
      </c>
      <c r="L698" s="72" t="s">
        <v>1698</v>
      </c>
      <c r="M698" s="78" t="s">
        <v>5611</v>
      </c>
      <c r="N698" s="75" t="s">
        <v>80</v>
      </c>
      <c r="O698" s="75" t="s">
        <v>5612</v>
      </c>
      <c r="P698" s="75" t="s">
        <v>771</v>
      </c>
      <c r="Q698" s="76" t="s">
        <v>5613</v>
      </c>
      <c r="R698" s="68" t="s">
        <v>5614</v>
      </c>
      <c r="S698" s="68"/>
      <c r="T698" s="69"/>
      <c r="U698" s="69" t="s">
        <v>5615</v>
      </c>
      <c r="V698" s="68"/>
    </row>
    <row r="699" spans="1:22" ht="15.5" x14ac:dyDescent="0.35">
      <c r="A699" s="68" t="s">
        <v>5616</v>
      </c>
      <c r="B699" s="68" t="s">
        <v>5431</v>
      </c>
      <c r="C699" s="69" t="s">
        <v>5432</v>
      </c>
      <c r="D699" s="68" t="s">
        <v>61</v>
      </c>
      <c r="E699" s="70" t="s">
        <v>723</v>
      </c>
      <c r="F699" s="68" t="s">
        <v>2058</v>
      </c>
      <c r="G699" s="68" t="s">
        <v>63</v>
      </c>
      <c r="H699" s="98" t="s">
        <v>2526</v>
      </c>
      <c r="I699" s="72" t="s">
        <v>5432</v>
      </c>
      <c r="J699" s="70">
        <v>95150</v>
      </c>
      <c r="K699" s="70">
        <v>95607</v>
      </c>
      <c r="L699" s="72" t="s">
        <v>1698</v>
      </c>
      <c r="M699" s="78" t="s">
        <v>5617</v>
      </c>
      <c r="N699" s="75" t="s">
        <v>80</v>
      </c>
      <c r="O699" s="75" t="s">
        <v>5618</v>
      </c>
      <c r="P699" s="75" t="s">
        <v>1321</v>
      </c>
      <c r="Q699" s="76" t="s">
        <v>5619</v>
      </c>
      <c r="R699" s="68" t="s">
        <v>5620</v>
      </c>
      <c r="S699" s="68"/>
      <c r="T699" s="69"/>
      <c r="U699" s="69" t="s">
        <v>5621</v>
      </c>
      <c r="V699" s="68"/>
    </row>
    <row r="700" spans="1:22" ht="15.5" x14ac:dyDescent="0.35">
      <c r="A700" s="68" t="s">
        <v>5622</v>
      </c>
      <c r="B700" s="68" t="s">
        <v>5431</v>
      </c>
      <c r="C700" s="69" t="s">
        <v>5432</v>
      </c>
      <c r="D700" s="68" t="s">
        <v>61</v>
      </c>
      <c r="E700" s="70" t="s">
        <v>723</v>
      </c>
      <c r="F700" s="68" t="s">
        <v>2058</v>
      </c>
      <c r="G700" s="68" t="s">
        <v>63</v>
      </c>
      <c r="H700" s="98" t="s">
        <v>1836</v>
      </c>
      <c r="I700" s="72" t="s">
        <v>5432</v>
      </c>
      <c r="J700" s="70">
        <v>95150</v>
      </c>
      <c r="K700" s="70">
        <v>95607</v>
      </c>
      <c r="L700" s="72" t="s">
        <v>5623</v>
      </c>
      <c r="M700" s="78" t="s">
        <v>5624</v>
      </c>
      <c r="N700" s="75" t="s">
        <v>68</v>
      </c>
      <c r="O700" s="75" t="s">
        <v>5625</v>
      </c>
      <c r="P700" s="75" t="s">
        <v>3109</v>
      </c>
      <c r="Q700" s="76" t="s">
        <v>5626</v>
      </c>
      <c r="R700" s="68" t="s">
        <v>5627</v>
      </c>
      <c r="S700" s="68"/>
      <c r="T700" s="69"/>
      <c r="U700" s="69" t="s">
        <v>5628</v>
      </c>
      <c r="V700" s="68"/>
    </row>
    <row r="701" spans="1:22" ht="15.5" x14ac:dyDescent="0.35">
      <c r="A701" s="68" t="s">
        <v>5629</v>
      </c>
      <c r="B701" s="68" t="s">
        <v>5431</v>
      </c>
      <c r="C701" s="69" t="s">
        <v>5432</v>
      </c>
      <c r="D701" s="68" t="s">
        <v>61</v>
      </c>
      <c r="E701" s="70" t="s">
        <v>723</v>
      </c>
      <c r="F701" s="68" t="s">
        <v>2058</v>
      </c>
      <c r="G701" s="68" t="s">
        <v>63</v>
      </c>
      <c r="H701" s="98" t="s">
        <v>5630</v>
      </c>
      <c r="I701" s="72" t="s">
        <v>5432</v>
      </c>
      <c r="J701" s="70">
        <v>95150</v>
      </c>
      <c r="K701" s="70">
        <v>95607</v>
      </c>
      <c r="L701" s="72" t="s">
        <v>5631</v>
      </c>
      <c r="M701" s="78" t="s">
        <v>5632</v>
      </c>
      <c r="N701" s="75" t="s">
        <v>80</v>
      </c>
      <c r="O701" s="75" t="s">
        <v>5633</v>
      </c>
      <c r="P701" s="75" t="s">
        <v>5634</v>
      </c>
      <c r="Q701" s="76" t="s">
        <v>5635</v>
      </c>
      <c r="R701" s="68" t="s">
        <v>5636</v>
      </c>
      <c r="S701" s="68"/>
      <c r="T701" s="69"/>
      <c r="U701" s="69" t="s">
        <v>5637</v>
      </c>
      <c r="V701" s="68"/>
    </row>
    <row r="702" spans="1:22" ht="15.5" x14ac:dyDescent="0.35">
      <c r="A702" s="68" t="s">
        <v>5638</v>
      </c>
      <c r="B702" s="68" t="s">
        <v>5431</v>
      </c>
      <c r="C702" s="69" t="s">
        <v>5432</v>
      </c>
      <c r="D702" s="68" t="s">
        <v>87</v>
      </c>
      <c r="E702" s="70" t="s">
        <v>723</v>
      </c>
      <c r="F702" s="68" t="s">
        <v>2058</v>
      </c>
      <c r="G702" s="68" t="s">
        <v>88</v>
      </c>
      <c r="H702" s="98" t="s">
        <v>5639</v>
      </c>
      <c r="I702" s="72" t="s">
        <v>5432</v>
      </c>
      <c r="J702" s="70">
        <v>95150</v>
      </c>
      <c r="K702" s="70">
        <v>95607</v>
      </c>
      <c r="L702" s="72" t="s">
        <v>5640</v>
      </c>
      <c r="M702" s="78" t="s">
        <v>5641</v>
      </c>
      <c r="N702" s="75" t="s">
        <v>80</v>
      </c>
      <c r="O702" s="75" t="s">
        <v>5642</v>
      </c>
      <c r="P702" s="75" t="s">
        <v>413</v>
      </c>
      <c r="Q702" s="76" t="s">
        <v>5643</v>
      </c>
      <c r="R702" s="68" t="s">
        <v>5644</v>
      </c>
      <c r="S702" s="68"/>
      <c r="T702" s="69"/>
      <c r="U702" s="69" t="s">
        <v>5645</v>
      </c>
      <c r="V702" s="68"/>
    </row>
    <row r="703" spans="1:22" ht="15.5" x14ac:dyDescent="0.35">
      <c r="A703" s="68" t="s">
        <v>5646</v>
      </c>
      <c r="B703" s="68" t="s">
        <v>5431</v>
      </c>
      <c r="C703" s="69" t="s">
        <v>5432</v>
      </c>
      <c r="D703" s="68" t="s">
        <v>61</v>
      </c>
      <c r="E703" s="70" t="s">
        <v>723</v>
      </c>
      <c r="F703" s="68" t="s">
        <v>2058</v>
      </c>
      <c r="G703" s="68" t="s">
        <v>63</v>
      </c>
      <c r="H703" s="71" t="s">
        <v>5647</v>
      </c>
      <c r="I703" s="72" t="s">
        <v>5432</v>
      </c>
      <c r="J703" s="70">
        <v>95150</v>
      </c>
      <c r="K703" s="70">
        <v>95607</v>
      </c>
      <c r="L703" s="73" t="s">
        <v>5648</v>
      </c>
      <c r="M703" s="74" t="s">
        <v>5649</v>
      </c>
      <c r="N703" s="75" t="s">
        <v>80</v>
      </c>
      <c r="O703" s="75" t="s">
        <v>5650</v>
      </c>
      <c r="P703" s="75" t="s">
        <v>413</v>
      </c>
      <c r="Q703" s="76" t="s">
        <v>5651</v>
      </c>
      <c r="R703" s="68" t="s">
        <v>5652</v>
      </c>
      <c r="S703" s="68"/>
      <c r="T703" s="69"/>
      <c r="U703" s="69" t="s">
        <v>5653</v>
      </c>
      <c r="V703" s="68"/>
    </row>
    <row r="704" spans="1:22" ht="15.5" x14ac:dyDescent="0.35">
      <c r="A704" s="68" t="s">
        <v>5654</v>
      </c>
      <c r="B704" s="68" t="s">
        <v>5431</v>
      </c>
      <c r="C704" s="69" t="s">
        <v>5432</v>
      </c>
      <c r="D704" s="68" t="s">
        <v>61</v>
      </c>
      <c r="E704" s="70" t="s">
        <v>723</v>
      </c>
      <c r="F704" s="68" t="s">
        <v>2058</v>
      </c>
      <c r="G704" s="68" t="s">
        <v>63</v>
      </c>
      <c r="H704" s="98" t="s">
        <v>2232</v>
      </c>
      <c r="I704" s="72" t="s">
        <v>5432</v>
      </c>
      <c r="J704" s="70">
        <v>95150</v>
      </c>
      <c r="K704" s="70">
        <v>95607</v>
      </c>
      <c r="L704" s="72" t="s">
        <v>5655</v>
      </c>
      <c r="M704" s="78" t="s">
        <v>5656</v>
      </c>
      <c r="N704" s="75" t="s">
        <v>80</v>
      </c>
      <c r="O704" s="75" t="s">
        <v>5657</v>
      </c>
      <c r="P704" s="75" t="s">
        <v>354</v>
      </c>
      <c r="Q704" s="76" t="s">
        <v>5658</v>
      </c>
      <c r="R704" s="68" t="s">
        <v>5659</v>
      </c>
      <c r="S704" s="68"/>
      <c r="T704" s="69"/>
      <c r="U704" s="69" t="s">
        <v>5660</v>
      </c>
      <c r="V704" s="68"/>
    </row>
    <row r="705" spans="1:22" ht="15.5" x14ac:dyDescent="0.35">
      <c r="A705" s="68" t="s">
        <v>5661</v>
      </c>
      <c r="B705" s="68" t="s">
        <v>5431</v>
      </c>
      <c r="C705" s="69" t="s">
        <v>5432</v>
      </c>
      <c r="D705" s="68" t="s">
        <v>87</v>
      </c>
      <c r="E705" s="70" t="s">
        <v>723</v>
      </c>
      <c r="F705" s="68" t="s">
        <v>2058</v>
      </c>
      <c r="G705" s="68" t="s">
        <v>88</v>
      </c>
      <c r="H705" s="98" t="s">
        <v>2232</v>
      </c>
      <c r="I705" s="72" t="s">
        <v>5432</v>
      </c>
      <c r="J705" s="70">
        <v>95150</v>
      </c>
      <c r="K705" s="70">
        <v>95607</v>
      </c>
      <c r="L705" s="72" t="s">
        <v>5662</v>
      </c>
      <c r="M705" s="78" t="s">
        <v>5663</v>
      </c>
      <c r="N705" s="75" t="s">
        <v>68</v>
      </c>
      <c r="O705" s="75" t="s">
        <v>5664</v>
      </c>
      <c r="P705" s="75" t="s">
        <v>5665</v>
      </c>
      <c r="Q705" s="76" t="s">
        <v>5666</v>
      </c>
      <c r="R705" s="68" t="s">
        <v>5667</v>
      </c>
      <c r="S705" s="68"/>
      <c r="T705" s="69"/>
      <c r="U705" s="69" t="s">
        <v>5668</v>
      </c>
      <c r="V705" s="68" t="s">
        <v>57</v>
      </c>
    </row>
    <row r="706" spans="1:22" ht="15.5" x14ac:dyDescent="0.35">
      <c r="A706" s="68" t="s">
        <v>5669</v>
      </c>
      <c r="B706" s="68" t="s">
        <v>5431</v>
      </c>
      <c r="C706" s="69" t="s">
        <v>5432</v>
      </c>
      <c r="D706" s="68" t="s">
        <v>87</v>
      </c>
      <c r="E706" s="70" t="s">
        <v>723</v>
      </c>
      <c r="F706" s="68" t="s">
        <v>2058</v>
      </c>
      <c r="G706" s="68" t="s">
        <v>88</v>
      </c>
      <c r="H706" s="98" t="s">
        <v>3346</v>
      </c>
      <c r="I706" s="72" t="s">
        <v>5432</v>
      </c>
      <c r="J706" s="70">
        <v>95150</v>
      </c>
      <c r="K706" s="70">
        <v>95607</v>
      </c>
      <c r="L706" s="72" t="s">
        <v>5670</v>
      </c>
      <c r="M706" s="78" t="s">
        <v>5671</v>
      </c>
      <c r="N706" s="75" t="s">
        <v>80</v>
      </c>
      <c r="O706" s="75" t="s">
        <v>5672</v>
      </c>
      <c r="P706" s="75" t="s">
        <v>1779</v>
      </c>
      <c r="Q706" s="76" t="s">
        <v>5673</v>
      </c>
      <c r="R706" s="68" t="s">
        <v>5674</v>
      </c>
      <c r="S706" s="68"/>
      <c r="T706" s="69"/>
      <c r="U706" s="69" t="s">
        <v>5675</v>
      </c>
      <c r="V706" s="68"/>
    </row>
    <row r="707" spans="1:22" ht="15.5" x14ac:dyDescent="0.35">
      <c r="A707" s="68" t="s">
        <v>5676</v>
      </c>
      <c r="B707" s="68" t="s">
        <v>5431</v>
      </c>
      <c r="C707" s="69" t="s">
        <v>5432</v>
      </c>
      <c r="D707" s="68" t="s">
        <v>87</v>
      </c>
      <c r="E707" s="70" t="s">
        <v>723</v>
      </c>
      <c r="F707" s="68" t="s">
        <v>2058</v>
      </c>
      <c r="G707" s="68" t="s">
        <v>88</v>
      </c>
      <c r="H707" s="98" t="s">
        <v>5677</v>
      </c>
      <c r="I707" s="72" t="s">
        <v>5432</v>
      </c>
      <c r="J707" s="70">
        <v>95150</v>
      </c>
      <c r="K707" s="70">
        <v>95607</v>
      </c>
      <c r="L707" s="72" t="s">
        <v>5678</v>
      </c>
      <c r="M707" s="78" t="s">
        <v>5679</v>
      </c>
      <c r="N707" s="75" t="s">
        <v>80</v>
      </c>
      <c r="O707" s="75" t="s">
        <v>555</v>
      </c>
      <c r="P707" s="75" t="s">
        <v>354</v>
      </c>
      <c r="Q707" s="76" t="s">
        <v>556</v>
      </c>
      <c r="R707" s="68" t="s">
        <v>5680</v>
      </c>
      <c r="S707" s="68"/>
      <c r="T707" s="69"/>
      <c r="U707" s="69" t="s">
        <v>5681</v>
      </c>
      <c r="V707" s="68"/>
    </row>
    <row r="708" spans="1:22" ht="15.5" x14ac:dyDescent="0.35">
      <c r="A708" s="68" t="s">
        <v>5682</v>
      </c>
      <c r="B708" s="68" t="s">
        <v>5431</v>
      </c>
      <c r="C708" s="69" t="s">
        <v>5432</v>
      </c>
      <c r="D708" s="68" t="s">
        <v>61</v>
      </c>
      <c r="E708" s="70" t="s">
        <v>723</v>
      </c>
      <c r="F708" s="68" t="s">
        <v>2058</v>
      </c>
      <c r="G708" s="68" t="s">
        <v>63</v>
      </c>
      <c r="H708" s="98" t="s">
        <v>1476</v>
      </c>
      <c r="I708" s="72" t="s">
        <v>5432</v>
      </c>
      <c r="J708" s="70">
        <v>95150</v>
      </c>
      <c r="K708" s="70">
        <v>95607</v>
      </c>
      <c r="L708" s="72" t="s">
        <v>5683</v>
      </c>
      <c r="M708" s="78" t="s">
        <v>5684</v>
      </c>
      <c r="N708" s="75" t="s">
        <v>80</v>
      </c>
      <c r="O708" s="75" t="s">
        <v>5685</v>
      </c>
      <c r="P708" s="75" t="s">
        <v>5686</v>
      </c>
      <c r="Q708" s="76" t="s">
        <v>5687</v>
      </c>
      <c r="R708" s="68" t="s">
        <v>5688</v>
      </c>
      <c r="S708" s="68"/>
      <c r="T708" s="69"/>
      <c r="U708" s="69" t="s">
        <v>5689</v>
      </c>
      <c r="V708" s="68"/>
    </row>
    <row r="709" spans="1:22" ht="15.5" x14ac:dyDescent="0.35">
      <c r="A709" s="68" t="s">
        <v>5690</v>
      </c>
      <c r="B709" s="68" t="s">
        <v>5431</v>
      </c>
      <c r="C709" s="69" t="s">
        <v>5432</v>
      </c>
      <c r="D709" s="68" t="s">
        <v>87</v>
      </c>
      <c r="E709" s="70" t="s">
        <v>723</v>
      </c>
      <c r="F709" s="68" t="s">
        <v>2058</v>
      </c>
      <c r="G709" s="68" t="s">
        <v>88</v>
      </c>
      <c r="H709" s="98" t="s">
        <v>5691</v>
      </c>
      <c r="I709" s="72" t="s">
        <v>5432</v>
      </c>
      <c r="J709" s="70">
        <v>95150</v>
      </c>
      <c r="K709" s="70">
        <v>95607</v>
      </c>
      <c r="L709" s="72" t="s">
        <v>5692</v>
      </c>
      <c r="M709" s="78" t="s">
        <v>5693</v>
      </c>
      <c r="N709" s="75" t="s">
        <v>80</v>
      </c>
      <c r="O709" s="75" t="s">
        <v>5694</v>
      </c>
      <c r="P709" s="75" t="s">
        <v>882</v>
      </c>
      <c r="Q709" s="76" t="s">
        <v>5695</v>
      </c>
      <c r="R709" s="68" t="s">
        <v>5696</v>
      </c>
      <c r="S709" s="68"/>
      <c r="T709" s="69"/>
      <c r="U709" s="69" t="s">
        <v>5697</v>
      </c>
      <c r="V709" s="68"/>
    </row>
    <row r="710" spans="1:22" ht="15.5" x14ac:dyDescent="0.35">
      <c r="A710" s="68" t="s">
        <v>5698</v>
      </c>
      <c r="B710" s="68" t="s">
        <v>5699</v>
      </c>
      <c r="C710" s="69" t="s">
        <v>5700</v>
      </c>
      <c r="D710" s="68" t="s">
        <v>121</v>
      </c>
      <c r="E710" s="70" t="s">
        <v>723</v>
      </c>
      <c r="F710" s="68" t="s">
        <v>861</v>
      </c>
      <c r="G710" s="68" t="s">
        <v>122</v>
      </c>
      <c r="H710" s="98" t="s">
        <v>5701</v>
      </c>
      <c r="I710" s="72" t="s">
        <v>5702</v>
      </c>
      <c r="J710" s="70">
        <v>95450</v>
      </c>
      <c r="K710" s="70">
        <v>95002</v>
      </c>
      <c r="L710" s="72" t="s">
        <v>5703</v>
      </c>
      <c r="M710" s="78" t="s">
        <v>5704</v>
      </c>
      <c r="N710" s="75" t="s">
        <v>80</v>
      </c>
      <c r="O710" s="75" t="s">
        <v>5705</v>
      </c>
      <c r="P710" s="75" t="s">
        <v>716</v>
      </c>
      <c r="Q710" s="76" t="s">
        <v>5706</v>
      </c>
      <c r="R710" s="68" t="s">
        <v>5707</v>
      </c>
      <c r="S710" s="68"/>
      <c r="T710" s="69"/>
      <c r="U710" s="69" t="s">
        <v>5708</v>
      </c>
      <c r="V710" s="68"/>
    </row>
    <row r="711" spans="1:22" ht="15.5" x14ac:dyDescent="0.35">
      <c r="A711" s="68" t="s">
        <v>5709</v>
      </c>
      <c r="B711" s="68" t="s">
        <v>5699</v>
      </c>
      <c r="C711" s="69" t="s">
        <v>5700</v>
      </c>
      <c r="D711" s="68" t="s">
        <v>87</v>
      </c>
      <c r="E711" s="70" t="s">
        <v>723</v>
      </c>
      <c r="F711" s="68" t="s">
        <v>861</v>
      </c>
      <c r="G711" s="68" t="s">
        <v>88</v>
      </c>
      <c r="H711" s="71" t="s">
        <v>2485</v>
      </c>
      <c r="I711" s="72" t="s">
        <v>5702</v>
      </c>
      <c r="J711" s="70">
        <v>95450</v>
      </c>
      <c r="K711" s="70">
        <v>95002</v>
      </c>
      <c r="L711" s="73" t="s">
        <v>5710</v>
      </c>
      <c r="M711" s="74" t="s">
        <v>5711</v>
      </c>
      <c r="N711" s="75" t="s">
        <v>80</v>
      </c>
      <c r="O711" s="75" t="s">
        <v>5712</v>
      </c>
      <c r="P711" s="75" t="s">
        <v>512</v>
      </c>
      <c r="Q711" s="76" t="s">
        <v>5713</v>
      </c>
      <c r="R711" s="68" t="s">
        <v>5714</v>
      </c>
      <c r="S711" s="68"/>
      <c r="T711" s="69"/>
      <c r="U711" s="69" t="s">
        <v>5715</v>
      </c>
      <c r="V711" s="68"/>
    </row>
    <row r="712" spans="1:22" ht="15.5" x14ac:dyDescent="0.35">
      <c r="A712" s="68" t="s">
        <v>5716</v>
      </c>
      <c r="B712" s="68" t="s">
        <v>5699</v>
      </c>
      <c r="C712" s="69" t="s">
        <v>5700</v>
      </c>
      <c r="D712" s="68" t="s">
        <v>121</v>
      </c>
      <c r="E712" s="70" t="s">
        <v>723</v>
      </c>
      <c r="F712" s="68" t="s">
        <v>723</v>
      </c>
      <c r="G712" s="68" t="s">
        <v>122</v>
      </c>
      <c r="H712" s="98" t="s">
        <v>3981</v>
      </c>
      <c r="I712" s="72" t="s">
        <v>5717</v>
      </c>
      <c r="J712" s="70">
        <v>95510</v>
      </c>
      <c r="K712" s="70">
        <v>95008</v>
      </c>
      <c r="L712" s="72" t="s">
        <v>5718</v>
      </c>
      <c r="M712" s="78" t="s">
        <v>5719</v>
      </c>
      <c r="N712" s="75" t="s">
        <v>80</v>
      </c>
      <c r="O712" s="75" t="s">
        <v>5720</v>
      </c>
      <c r="P712" s="75" t="s">
        <v>4945</v>
      </c>
      <c r="Q712" s="76" t="s">
        <v>5721</v>
      </c>
      <c r="R712" s="68" t="s">
        <v>5722</v>
      </c>
      <c r="S712" s="68"/>
      <c r="T712" s="69"/>
      <c r="U712" s="69" t="s">
        <v>5723</v>
      </c>
      <c r="V712" s="68"/>
    </row>
    <row r="713" spans="1:22" ht="15.5" x14ac:dyDescent="0.35">
      <c r="A713" s="68" t="s">
        <v>5724</v>
      </c>
      <c r="B713" s="68" t="s">
        <v>5699</v>
      </c>
      <c r="C713" s="69" t="s">
        <v>5700</v>
      </c>
      <c r="D713" s="68" t="s">
        <v>87</v>
      </c>
      <c r="E713" s="70" t="s">
        <v>723</v>
      </c>
      <c r="F713" s="68" t="s">
        <v>723</v>
      </c>
      <c r="G713" s="68" t="s">
        <v>88</v>
      </c>
      <c r="H713" s="98"/>
      <c r="I713" s="72" t="s">
        <v>5725</v>
      </c>
      <c r="J713" s="70">
        <v>95710</v>
      </c>
      <c r="K713" s="70">
        <v>95011</v>
      </c>
      <c r="L713" s="72" t="s">
        <v>5726</v>
      </c>
      <c r="M713" s="78" t="s">
        <v>5727</v>
      </c>
      <c r="N713" s="75" t="s">
        <v>80</v>
      </c>
      <c r="O713" s="75" t="s">
        <v>5728</v>
      </c>
      <c r="P713" s="75" t="s">
        <v>590</v>
      </c>
      <c r="Q713" s="76" t="s">
        <v>5729</v>
      </c>
      <c r="R713" s="68" t="s">
        <v>5730</v>
      </c>
      <c r="S713" s="68"/>
      <c r="T713" s="69"/>
      <c r="U713" s="69" t="s">
        <v>5731</v>
      </c>
      <c r="V713" s="68"/>
    </row>
    <row r="714" spans="1:22" ht="15.5" x14ac:dyDescent="0.35">
      <c r="A714" s="68" t="s">
        <v>5732</v>
      </c>
      <c r="B714" s="68" t="s">
        <v>5699</v>
      </c>
      <c r="C714" s="69" t="s">
        <v>5700</v>
      </c>
      <c r="D714" s="68" t="s">
        <v>121</v>
      </c>
      <c r="E714" s="70" t="s">
        <v>723</v>
      </c>
      <c r="F714" s="68" t="s">
        <v>861</v>
      </c>
      <c r="G714" s="68" t="s">
        <v>122</v>
      </c>
      <c r="H714" s="98"/>
      <c r="I714" s="72" t="s">
        <v>5733</v>
      </c>
      <c r="J714" s="70">
        <v>95810</v>
      </c>
      <c r="K714" s="70">
        <v>95023</v>
      </c>
      <c r="L714" s="72" t="s">
        <v>5734</v>
      </c>
      <c r="M714" s="78" t="s">
        <v>5735</v>
      </c>
      <c r="N714" s="75" t="s">
        <v>80</v>
      </c>
      <c r="O714" s="75" t="s">
        <v>5736</v>
      </c>
      <c r="P714" s="75" t="s">
        <v>716</v>
      </c>
      <c r="Q714" s="76" t="s">
        <v>5737</v>
      </c>
      <c r="R714" s="68" t="s">
        <v>5738</v>
      </c>
      <c r="S714" s="68"/>
      <c r="T714" s="69"/>
      <c r="U714" s="69" t="s">
        <v>5739</v>
      </c>
      <c r="V714" s="68"/>
    </row>
    <row r="715" spans="1:22" ht="15.5" x14ac:dyDescent="0.35">
      <c r="A715" s="70" t="s">
        <v>5740</v>
      </c>
      <c r="B715" s="68" t="s">
        <v>5699</v>
      </c>
      <c r="C715" s="69" t="s">
        <v>5700</v>
      </c>
      <c r="D715" s="68" t="s">
        <v>87</v>
      </c>
      <c r="E715" s="70" t="s">
        <v>723</v>
      </c>
      <c r="F715" s="68" t="s">
        <v>723</v>
      </c>
      <c r="G715" s="68" t="s">
        <v>88</v>
      </c>
      <c r="H715" s="98" t="s">
        <v>1534</v>
      </c>
      <c r="I715" s="72" t="s">
        <v>5741</v>
      </c>
      <c r="J715" s="70">
        <v>95420</v>
      </c>
      <c r="K715" s="70">
        <v>95024</v>
      </c>
      <c r="L715" s="72" t="s">
        <v>5742</v>
      </c>
      <c r="M715" s="78" t="s">
        <v>5743</v>
      </c>
      <c r="N715" s="75" t="s">
        <v>80</v>
      </c>
      <c r="O715" s="75" t="s">
        <v>5744</v>
      </c>
      <c r="P715" s="75" t="s">
        <v>5745</v>
      </c>
      <c r="Q715" s="76" t="s">
        <v>5746</v>
      </c>
      <c r="R715" s="68" t="s">
        <v>5747</v>
      </c>
      <c r="S715" s="68"/>
      <c r="T715" s="69"/>
      <c r="U715" s="69" t="s">
        <v>5748</v>
      </c>
      <c r="V715" s="68"/>
    </row>
    <row r="716" spans="1:22" ht="15.5" x14ac:dyDescent="0.35">
      <c r="A716" s="68" t="s">
        <v>5749</v>
      </c>
      <c r="B716" s="68" t="s">
        <v>5699</v>
      </c>
      <c r="C716" s="69" t="s">
        <v>5700</v>
      </c>
      <c r="D716" s="68" t="s">
        <v>121</v>
      </c>
      <c r="E716" s="70" t="s">
        <v>723</v>
      </c>
      <c r="F716" s="68" t="s">
        <v>723</v>
      </c>
      <c r="G716" s="68" t="s">
        <v>122</v>
      </c>
      <c r="H716" s="98" t="s">
        <v>2485</v>
      </c>
      <c r="I716" s="72" t="s">
        <v>5750</v>
      </c>
      <c r="J716" s="70">
        <v>95450</v>
      </c>
      <c r="K716" s="70">
        <v>95040</v>
      </c>
      <c r="L716" s="72" t="s">
        <v>5751</v>
      </c>
      <c r="M716" s="78" t="s">
        <v>5752</v>
      </c>
      <c r="N716" s="75" t="s">
        <v>80</v>
      </c>
      <c r="O716" s="75" t="s">
        <v>932</v>
      </c>
      <c r="P716" s="75" t="s">
        <v>1286</v>
      </c>
      <c r="Q716" s="76" t="s">
        <v>5753</v>
      </c>
      <c r="R716" s="68" t="s">
        <v>5754</v>
      </c>
      <c r="S716" s="68"/>
      <c r="T716" s="69"/>
      <c r="U716" s="69" t="s">
        <v>5755</v>
      </c>
      <c r="V716" s="68"/>
    </row>
    <row r="717" spans="1:22" ht="15.5" x14ac:dyDescent="0.35">
      <c r="A717" s="68" t="s">
        <v>5756</v>
      </c>
      <c r="B717" s="68" t="s">
        <v>5699</v>
      </c>
      <c r="C717" s="69" t="s">
        <v>5700</v>
      </c>
      <c r="D717" s="68" t="s">
        <v>87</v>
      </c>
      <c r="E717" s="70" t="s">
        <v>723</v>
      </c>
      <c r="F717" s="68" t="s">
        <v>861</v>
      </c>
      <c r="G717" s="68" t="s">
        <v>88</v>
      </c>
      <c r="H717" s="98"/>
      <c r="I717" s="72" t="s">
        <v>5757</v>
      </c>
      <c r="J717" s="70">
        <v>95810</v>
      </c>
      <c r="K717" s="70">
        <v>95059</v>
      </c>
      <c r="L717" s="72" t="s">
        <v>5758</v>
      </c>
      <c r="M717" s="78" t="s">
        <v>5759</v>
      </c>
      <c r="N717" s="75" t="s">
        <v>80</v>
      </c>
      <c r="O717" s="75" t="s">
        <v>5760</v>
      </c>
      <c r="P717" s="75" t="s">
        <v>1779</v>
      </c>
      <c r="Q717" s="76" t="s">
        <v>5761</v>
      </c>
      <c r="R717" s="68" t="s">
        <v>5762</v>
      </c>
      <c r="S717" s="68"/>
      <c r="T717" s="69"/>
      <c r="U717" s="69" t="s">
        <v>5763</v>
      </c>
      <c r="V717" s="68"/>
    </row>
    <row r="718" spans="1:22" ht="15.5" x14ac:dyDescent="0.35">
      <c r="A718" s="68" t="s">
        <v>5764</v>
      </c>
      <c r="B718" s="68" t="s">
        <v>5699</v>
      </c>
      <c r="C718" s="69" t="s">
        <v>5700</v>
      </c>
      <c r="D718" s="68" t="s">
        <v>61</v>
      </c>
      <c r="E718" s="70" t="s">
        <v>723</v>
      </c>
      <c r="F718" s="68" t="s">
        <v>861</v>
      </c>
      <c r="G718" s="68" t="s">
        <v>63</v>
      </c>
      <c r="H718" s="98" t="s">
        <v>1573</v>
      </c>
      <c r="I718" s="72" t="s">
        <v>5765</v>
      </c>
      <c r="J718" s="70">
        <v>95650</v>
      </c>
      <c r="K718" s="70">
        <v>95078</v>
      </c>
      <c r="L718" s="72" t="s">
        <v>5766</v>
      </c>
      <c r="M718" s="78" t="s">
        <v>5767</v>
      </c>
      <c r="N718" s="75" t="s">
        <v>114</v>
      </c>
      <c r="O718" s="75" t="s">
        <v>5768</v>
      </c>
      <c r="P718" s="75" t="s">
        <v>116</v>
      </c>
      <c r="Q718" s="76" t="s">
        <v>5769</v>
      </c>
      <c r="R718" s="68" t="s">
        <v>5770</v>
      </c>
      <c r="S718" s="68"/>
      <c r="T718" s="69"/>
      <c r="U718" s="69" t="s">
        <v>5771</v>
      </c>
      <c r="V718" s="68"/>
    </row>
    <row r="719" spans="1:22" ht="15.5" x14ac:dyDescent="0.35">
      <c r="A719" s="68" t="s">
        <v>5772</v>
      </c>
      <c r="B719" s="68" t="s">
        <v>5699</v>
      </c>
      <c r="C719" s="69" t="s">
        <v>5700</v>
      </c>
      <c r="D719" s="68" t="s">
        <v>87</v>
      </c>
      <c r="E719" s="70" t="s">
        <v>723</v>
      </c>
      <c r="F719" s="68" t="s">
        <v>861</v>
      </c>
      <c r="G719" s="68" t="s">
        <v>88</v>
      </c>
      <c r="H719" s="71" t="s">
        <v>1775</v>
      </c>
      <c r="I719" s="72" t="s">
        <v>5765</v>
      </c>
      <c r="J719" s="70">
        <v>95650</v>
      </c>
      <c r="K719" s="70">
        <v>95078</v>
      </c>
      <c r="L719" s="73" t="s">
        <v>5766</v>
      </c>
      <c r="M719" s="74" t="s">
        <v>5773</v>
      </c>
      <c r="N719" s="75" t="s">
        <v>80</v>
      </c>
      <c r="O719" s="75" t="s">
        <v>5774</v>
      </c>
      <c r="P719" s="75" t="s">
        <v>1121</v>
      </c>
      <c r="Q719" s="76" t="s">
        <v>5775</v>
      </c>
      <c r="R719" s="68" t="s">
        <v>5776</v>
      </c>
      <c r="S719" s="68"/>
      <c r="T719" s="69"/>
      <c r="U719" s="69" t="s">
        <v>5777</v>
      </c>
      <c r="V719" s="68"/>
    </row>
    <row r="720" spans="1:22" ht="15.5" x14ac:dyDescent="0.35">
      <c r="A720" s="68" t="s">
        <v>5778</v>
      </c>
      <c r="B720" s="68" t="s">
        <v>5699</v>
      </c>
      <c r="C720" s="69" t="s">
        <v>5700</v>
      </c>
      <c r="D720" s="68" t="s">
        <v>121</v>
      </c>
      <c r="E720" s="70" t="s">
        <v>723</v>
      </c>
      <c r="F720" s="68" t="s">
        <v>723</v>
      </c>
      <c r="G720" s="68" t="s">
        <v>122</v>
      </c>
      <c r="H720" s="98" t="s">
        <v>5779</v>
      </c>
      <c r="I720" s="72" t="s">
        <v>5780</v>
      </c>
      <c r="J720" s="70">
        <v>95710</v>
      </c>
      <c r="K720" s="70">
        <v>95101</v>
      </c>
      <c r="L720" s="72" t="s">
        <v>5781</v>
      </c>
      <c r="M720" s="78" t="s">
        <v>5782</v>
      </c>
      <c r="N720" s="75" t="s">
        <v>114</v>
      </c>
      <c r="O720" s="75" t="s">
        <v>5783</v>
      </c>
      <c r="P720" s="75" t="s">
        <v>5784</v>
      </c>
      <c r="Q720" s="76" t="s">
        <v>5785</v>
      </c>
      <c r="R720" s="68" t="s">
        <v>5786</v>
      </c>
      <c r="S720" s="68"/>
      <c r="T720" s="69"/>
      <c r="U720" s="69" t="s">
        <v>5787</v>
      </c>
      <c r="V720" s="68"/>
    </row>
    <row r="721" spans="1:22" ht="15.5" x14ac:dyDescent="0.35">
      <c r="A721" s="68" t="s">
        <v>5788</v>
      </c>
      <c r="B721" s="68" t="s">
        <v>5699</v>
      </c>
      <c r="C721" s="69" t="s">
        <v>5700</v>
      </c>
      <c r="D721" s="68" t="s">
        <v>121</v>
      </c>
      <c r="E721" s="70" t="s">
        <v>723</v>
      </c>
      <c r="F721" s="68" t="s">
        <v>861</v>
      </c>
      <c r="G721" s="68" t="s">
        <v>122</v>
      </c>
      <c r="H721" s="71" t="s">
        <v>5789</v>
      </c>
      <c r="I721" s="72" t="s">
        <v>5790</v>
      </c>
      <c r="J721" s="70">
        <v>95640</v>
      </c>
      <c r="K721" s="70">
        <v>95102</v>
      </c>
      <c r="L721" s="73" t="s">
        <v>5791</v>
      </c>
      <c r="M721" s="74" t="s">
        <v>5792</v>
      </c>
      <c r="N721" s="75" t="s">
        <v>80</v>
      </c>
      <c r="O721" s="75" t="s">
        <v>5793</v>
      </c>
      <c r="P721" s="75" t="s">
        <v>5794</v>
      </c>
      <c r="Q721" s="76" t="s">
        <v>5795</v>
      </c>
      <c r="R721" s="68" t="s">
        <v>5796</v>
      </c>
      <c r="S721" s="68"/>
      <c r="T721" s="69"/>
      <c r="U721" s="69" t="s">
        <v>5797</v>
      </c>
      <c r="V721" s="68"/>
    </row>
    <row r="722" spans="1:22" ht="15.5" x14ac:dyDescent="0.35">
      <c r="A722" s="68" t="s">
        <v>5798</v>
      </c>
      <c r="B722" s="68" t="s">
        <v>5699</v>
      </c>
      <c r="C722" s="69" t="s">
        <v>5700</v>
      </c>
      <c r="D722" s="68" t="s">
        <v>87</v>
      </c>
      <c r="E722" s="70" t="s">
        <v>723</v>
      </c>
      <c r="F722" s="68" t="s">
        <v>861</v>
      </c>
      <c r="G722" s="68" t="s">
        <v>88</v>
      </c>
      <c r="H722" s="71"/>
      <c r="I722" s="72" t="s">
        <v>5799</v>
      </c>
      <c r="J722" s="70">
        <v>95640</v>
      </c>
      <c r="K722" s="70">
        <v>95110</v>
      </c>
      <c r="L722" s="73" t="s">
        <v>5800</v>
      </c>
      <c r="M722" s="74" t="s">
        <v>5801</v>
      </c>
      <c r="N722" s="75" t="s">
        <v>80</v>
      </c>
      <c r="O722" s="75" t="s">
        <v>5567</v>
      </c>
      <c r="P722" s="75" t="s">
        <v>670</v>
      </c>
      <c r="Q722" s="76" t="s">
        <v>5568</v>
      </c>
      <c r="R722" s="68" t="s">
        <v>5802</v>
      </c>
      <c r="S722" s="68"/>
      <c r="T722" s="69"/>
      <c r="U722" s="69" t="s">
        <v>5803</v>
      </c>
      <c r="V722" s="68"/>
    </row>
    <row r="723" spans="1:22" ht="15.5" x14ac:dyDescent="0.35">
      <c r="A723" s="68" t="s">
        <v>5804</v>
      </c>
      <c r="B723" s="68" t="s">
        <v>5699</v>
      </c>
      <c r="C723" s="69" t="s">
        <v>5700</v>
      </c>
      <c r="D723" s="68" t="s">
        <v>87</v>
      </c>
      <c r="E723" s="70" t="s">
        <v>723</v>
      </c>
      <c r="F723" s="68" t="s">
        <v>723</v>
      </c>
      <c r="G723" s="68" t="s">
        <v>88</v>
      </c>
      <c r="H723" s="98"/>
      <c r="I723" s="72" t="s">
        <v>5805</v>
      </c>
      <c r="J723" s="70">
        <v>95770</v>
      </c>
      <c r="K723" s="70">
        <v>95119</v>
      </c>
      <c r="L723" s="72" t="s">
        <v>5806</v>
      </c>
      <c r="M723" s="78" t="s">
        <v>5807</v>
      </c>
      <c r="N723" s="75" t="s">
        <v>80</v>
      </c>
      <c r="O723" s="75" t="s">
        <v>3271</v>
      </c>
      <c r="P723" s="75" t="s">
        <v>3798</v>
      </c>
      <c r="Q723" s="76" t="s">
        <v>5808</v>
      </c>
      <c r="R723" s="68" t="s">
        <v>5809</v>
      </c>
      <c r="S723" s="68"/>
      <c r="T723" s="69"/>
      <c r="U723" s="69" t="s">
        <v>5810</v>
      </c>
      <c r="V723" s="68"/>
    </row>
    <row r="724" spans="1:22" ht="15.5" x14ac:dyDescent="0.35">
      <c r="A724" s="68" t="s">
        <v>5811</v>
      </c>
      <c r="B724" s="68" t="s">
        <v>5699</v>
      </c>
      <c r="C724" s="69" t="s">
        <v>5700</v>
      </c>
      <c r="D724" s="68" t="s">
        <v>87</v>
      </c>
      <c r="E724" s="70" t="s">
        <v>723</v>
      </c>
      <c r="F724" s="68" t="s">
        <v>861</v>
      </c>
      <c r="G724" s="68" t="s">
        <v>88</v>
      </c>
      <c r="H724" s="98" t="s">
        <v>5812</v>
      </c>
      <c r="I724" s="72" t="s">
        <v>5813</v>
      </c>
      <c r="J724" s="70">
        <v>95750</v>
      </c>
      <c r="K724" s="70">
        <v>95142</v>
      </c>
      <c r="L724" s="72" t="s">
        <v>5662</v>
      </c>
      <c r="M724" s="78" t="s">
        <v>5814</v>
      </c>
      <c r="N724" s="75" t="s">
        <v>80</v>
      </c>
      <c r="O724" s="75" t="s">
        <v>5815</v>
      </c>
      <c r="P724" s="75" t="s">
        <v>147</v>
      </c>
      <c r="Q724" s="76" t="s">
        <v>5816</v>
      </c>
      <c r="R724" s="68" t="s">
        <v>5817</v>
      </c>
      <c r="S724" s="68"/>
      <c r="T724" s="69"/>
      <c r="U724" s="69" t="s">
        <v>5818</v>
      </c>
      <c r="V724" s="68"/>
    </row>
    <row r="725" spans="1:22" ht="15.5" x14ac:dyDescent="0.35">
      <c r="A725" s="68" t="s">
        <v>5819</v>
      </c>
      <c r="B725" s="68" t="s">
        <v>5699</v>
      </c>
      <c r="C725" s="69" t="s">
        <v>5700</v>
      </c>
      <c r="D725" s="68" t="s">
        <v>61</v>
      </c>
      <c r="E725" s="70" t="s">
        <v>723</v>
      </c>
      <c r="F725" s="68" t="s">
        <v>861</v>
      </c>
      <c r="G725" s="68" t="s">
        <v>63</v>
      </c>
      <c r="H725" s="98" t="s">
        <v>5812</v>
      </c>
      <c r="I725" s="72" t="s">
        <v>5813</v>
      </c>
      <c r="J725" s="70">
        <v>95750</v>
      </c>
      <c r="K725" s="70">
        <v>95142</v>
      </c>
      <c r="L725" s="72" t="s">
        <v>5662</v>
      </c>
      <c r="M725" s="78" t="s">
        <v>5820</v>
      </c>
      <c r="N725" s="75" t="s">
        <v>80</v>
      </c>
      <c r="O725" s="75" t="s">
        <v>5821</v>
      </c>
      <c r="P725" s="75" t="s">
        <v>882</v>
      </c>
      <c r="Q725" s="76" t="s">
        <v>5822</v>
      </c>
      <c r="R725" s="68" t="s">
        <v>5823</v>
      </c>
      <c r="S725" s="68"/>
      <c r="T725" s="69"/>
      <c r="U725" s="69" t="s">
        <v>5824</v>
      </c>
      <c r="V725" s="68"/>
    </row>
    <row r="726" spans="1:22" ht="15.5" x14ac:dyDescent="0.35">
      <c r="A726" s="68" t="s">
        <v>5825</v>
      </c>
      <c r="B726" s="68" t="s">
        <v>5699</v>
      </c>
      <c r="C726" s="69" t="s">
        <v>5700</v>
      </c>
      <c r="D726" s="68" t="s">
        <v>121</v>
      </c>
      <c r="E726" s="70" t="s">
        <v>723</v>
      </c>
      <c r="F726" s="68" t="s">
        <v>723</v>
      </c>
      <c r="G726" s="68" t="s">
        <v>122</v>
      </c>
      <c r="H726" s="98"/>
      <c r="I726" s="72" t="s">
        <v>5826</v>
      </c>
      <c r="J726" s="70">
        <v>95710</v>
      </c>
      <c r="K726" s="70">
        <v>95150</v>
      </c>
      <c r="L726" s="72" t="s">
        <v>5827</v>
      </c>
      <c r="M726" s="78" t="s">
        <v>5828</v>
      </c>
      <c r="N726" s="75" t="s">
        <v>80</v>
      </c>
      <c r="O726" s="75" t="s">
        <v>5829</v>
      </c>
      <c r="P726" s="75" t="s">
        <v>1489</v>
      </c>
      <c r="Q726" s="76" t="s">
        <v>5830</v>
      </c>
      <c r="R726" s="68" t="s">
        <v>5831</v>
      </c>
      <c r="S726" s="68"/>
      <c r="T726" s="69"/>
      <c r="U726" s="69" t="s">
        <v>5832</v>
      </c>
      <c r="V726" s="68"/>
    </row>
    <row r="727" spans="1:22" ht="15.5" x14ac:dyDescent="0.35">
      <c r="A727" s="68" t="s">
        <v>5833</v>
      </c>
      <c r="B727" s="68" t="s">
        <v>5699</v>
      </c>
      <c r="C727" s="69" t="s">
        <v>5700</v>
      </c>
      <c r="D727" s="68" t="s">
        <v>121</v>
      </c>
      <c r="E727" s="70" t="s">
        <v>723</v>
      </c>
      <c r="F727" s="68" t="s">
        <v>723</v>
      </c>
      <c r="G727" s="68" t="s">
        <v>122</v>
      </c>
      <c r="H727" s="98" t="s">
        <v>2346</v>
      </c>
      <c r="I727" s="72" t="s">
        <v>5834</v>
      </c>
      <c r="J727" s="70">
        <v>95420</v>
      </c>
      <c r="K727" s="70">
        <v>95166</v>
      </c>
      <c r="L727" s="72" t="s">
        <v>5835</v>
      </c>
      <c r="M727" s="78" t="s">
        <v>5836</v>
      </c>
      <c r="N727" s="75" t="s">
        <v>80</v>
      </c>
      <c r="O727" s="75" t="s">
        <v>5837</v>
      </c>
      <c r="P727" s="75" t="s">
        <v>1578</v>
      </c>
      <c r="Q727" s="76" t="s">
        <v>5838</v>
      </c>
      <c r="R727" s="68" t="s">
        <v>5839</v>
      </c>
      <c r="S727" s="68"/>
      <c r="T727" s="69"/>
      <c r="U727" s="69" t="s">
        <v>5840</v>
      </c>
      <c r="V727" s="68"/>
    </row>
    <row r="728" spans="1:22" ht="15.5" x14ac:dyDescent="0.35">
      <c r="A728" s="68" t="s">
        <v>5841</v>
      </c>
      <c r="B728" s="68" t="s">
        <v>5699</v>
      </c>
      <c r="C728" s="69" t="s">
        <v>5700</v>
      </c>
      <c r="D728" s="68" t="s">
        <v>87</v>
      </c>
      <c r="E728" s="70" t="s">
        <v>723</v>
      </c>
      <c r="F728" s="68" t="s">
        <v>723</v>
      </c>
      <c r="G728" s="68" t="s">
        <v>88</v>
      </c>
      <c r="H728" s="98"/>
      <c r="I728" s="72" t="s">
        <v>5842</v>
      </c>
      <c r="J728" s="70">
        <v>95450</v>
      </c>
      <c r="K728" s="70">
        <v>95169</v>
      </c>
      <c r="L728" s="72" t="s">
        <v>4795</v>
      </c>
      <c r="M728" s="78" t="s">
        <v>5843</v>
      </c>
      <c r="N728" s="75" t="s">
        <v>80</v>
      </c>
      <c r="O728" s="75" t="s">
        <v>5844</v>
      </c>
      <c r="P728" s="75" t="s">
        <v>1489</v>
      </c>
      <c r="Q728" s="76" t="s">
        <v>5845</v>
      </c>
      <c r="R728" s="68" t="s">
        <v>5846</v>
      </c>
      <c r="S728" s="68"/>
      <c r="T728" s="69"/>
      <c r="U728" s="69" t="s">
        <v>5847</v>
      </c>
      <c r="V728" s="68"/>
    </row>
    <row r="729" spans="1:22" ht="15.5" x14ac:dyDescent="0.35">
      <c r="A729" s="68" t="s">
        <v>5848</v>
      </c>
      <c r="B729" s="68" t="s">
        <v>5699</v>
      </c>
      <c r="C729" s="69" t="s">
        <v>5700</v>
      </c>
      <c r="D729" s="68" t="s">
        <v>121</v>
      </c>
      <c r="E729" s="70" t="s">
        <v>723</v>
      </c>
      <c r="F729" s="68" t="s">
        <v>723</v>
      </c>
      <c r="G729" s="68" t="s">
        <v>122</v>
      </c>
      <c r="H729" s="98"/>
      <c r="I729" s="72" t="s">
        <v>5849</v>
      </c>
      <c r="J729" s="70">
        <v>95450</v>
      </c>
      <c r="K729" s="70">
        <v>95170</v>
      </c>
      <c r="L729" s="72" t="s">
        <v>5850</v>
      </c>
      <c r="M729" s="78" t="s">
        <v>5851</v>
      </c>
      <c r="N729" s="75" t="s">
        <v>80</v>
      </c>
      <c r="O729" s="75" t="s">
        <v>5852</v>
      </c>
      <c r="P729" s="75" t="s">
        <v>716</v>
      </c>
      <c r="Q729" s="76" t="s">
        <v>5853</v>
      </c>
      <c r="R729" s="68" t="s">
        <v>5854</v>
      </c>
      <c r="S729" s="68"/>
      <c r="T729" s="69"/>
      <c r="U729" s="69" t="s">
        <v>5855</v>
      </c>
      <c r="V729" s="68"/>
    </row>
    <row r="730" spans="1:22" ht="15.5" x14ac:dyDescent="0.35">
      <c r="A730" s="68" t="s">
        <v>5856</v>
      </c>
      <c r="B730" s="68" t="s">
        <v>5699</v>
      </c>
      <c r="C730" s="69" t="s">
        <v>5700</v>
      </c>
      <c r="D730" s="68" t="s">
        <v>121</v>
      </c>
      <c r="E730" s="70" t="s">
        <v>723</v>
      </c>
      <c r="F730" s="68" t="s">
        <v>723</v>
      </c>
      <c r="G730" s="68" t="s">
        <v>122</v>
      </c>
      <c r="H730" s="98" t="s">
        <v>64</v>
      </c>
      <c r="I730" s="72" t="s">
        <v>5857</v>
      </c>
      <c r="J730" s="70">
        <v>95830</v>
      </c>
      <c r="K730" s="70">
        <v>95176</v>
      </c>
      <c r="L730" s="72" t="s">
        <v>5858</v>
      </c>
      <c r="M730" s="78" t="s">
        <v>5859</v>
      </c>
      <c r="N730" s="75" t="s">
        <v>114</v>
      </c>
      <c r="O730" s="75" t="s">
        <v>5860</v>
      </c>
      <c r="P730" s="75" t="s">
        <v>435</v>
      </c>
      <c r="Q730" s="76" t="s">
        <v>5861</v>
      </c>
      <c r="R730" s="68" t="s">
        <v>5862</v>
      </c>
      <c r="S730" s="68"/>
      <c r="T730" s="69"/>
      <c r="U730" s="69" t="s">
        <v>5863</v>
      </c>
      <c r="V730" s="68"/>
    </row>
    <row r="731" spans="1:22" ht="15.5" x14ac:dyDescent="0.35">
      <c r="A731" s="68" t="s">
        <v>5864</v>
      </c>
      <c r="B731" s="68" t="s">
        <v>5699</v>
      </c>
      <c r="C731" s="69" t="s">
        <v>5700</v>
      </c>
      <c r="D731" s="68" t="s">
        <v>87</v>
      </c>
      <c r="E731" s="70" t="s">
        <v>723</v>
      </c>
      <c r="F731" s="68" t="s">
        <v>861</v>
      </c>
      <c r="G731" s="68" t="s">
        <v>88</v>
      </c>
      <c r="H731" s="98" t="s">
        <v>5865</v>
      </c>
      <c r="I731" s="72" t="s">
        <v>5866</v>
      </c>
      <c r="J731" s="70">
        <v>95300</v>
      </c>
      <c r="K731" s="70">
        <v>95211</v>
      </c>
      <c r="L731" s="72" t="s">
        <v>5867</v>
      </c>
      <c r="M731" s="78" t="s">
        <v>5868</v>
      </c>
      <c r="N731" s="75" t="s">
        <v>114</v>
      </c>
      <c r="O731" s="75" t="s">
        <v>5869</v>
      </c>
      <c r="P731" s="75" t="s">
        <v>581</v>
      </c>
      <c r="Q731" s="76" t="s">
        <v>5870</v>
      </c>
      <c r="R731" s="68" t="s">
        <v>5871</v>
      </c>
      <c r="S731" s="68"/>
      <c r="T731" s="69"/>
      <c r="U731" s="69" t="s">
        <v>5872</v>
      </c>
      <c r="V731" s="68"/>
    </row>
    <row r="732" spans="1:22" ht="15" customHeight="1" x14ac:dyDescent="0.35">
      <c r="A732" s="68" t="s">
        <v>5873</v>
      </c>
      <c r="B732" s="68" t="s">
        <v>5699</v>
      </c>
      <c r="C732" s="69" t="s">
        <v>5700</v>
      </c>
      <c r="D732" s="68" t="s">
        <v>61</v>
      </c>
      <c r="E732" s="70" t="s">
        <v>723</v>
      </c>
      <c r="F732" s="68" t="s">
        <v>861</v>
      </c>
      <c r="G732" s="68" t="s">
        <v>63</v>
      </c>
      <c r="H732" s="123" t="s">
        <v>5865</v>
      </c>
      <c r="I732" s="72" t="s">
        <v>5866</v>
      </c>
      <c r="J732" s="70">
        <v>95300</v>
      </c>
      <c r="K732" s="70">
        <v>95211</v>
      </c>
      <c r="L732" s="72" t="s">
        <v>5867</v>
      </c>
      <c r="M732" s="78" t="s">
        <v>5874</v>
      </c>
      <c r="N732" s="75" t="s">
        <v>80</v>
      </c>
      <c r="O732" s="75" t="s">
        <v>5875</v>
      </c>
      <c r="P732" s="75" t="s">
        <v>891</v>
      </c>
      <c r="Q732" s="76" t="s">
        <v>5876</v>
      </c>
      <c r="R732" s="68" t="s">
        <v>5877</v>
      </c>
      <c r="S732" s="68"/>
      <c r="T732" s="69"/>
      <c r="U732" s="69" t="s">
        <v>5878</v>
      </c>
      <c r="V732" s="68"/>
    </row>
    <row r="733" spans="1:22" ht="15.5" x14ac:dyDescent="0.35">
      <c r="A733" s="68" t="s">
        <v>5879</v>
      </c>
      <c r="B733" s="68" t="s">
        <v>5699</v>
      </c>
      <c r="C733" s="69" t="s">
        <v>5700</v>
      </c>
      <c r="D733" s="68" t="s">
        <v>121</v>
      </c>
      <c r="E733" s="70" t="s">
        <v>723</v>
      </c>
      <c r="F733" s="68" t="s">
        <v>861</v>
      </c>
      <c r="G733" s="68" t="s">
        <v>122</v>
      </c>
      <c r="H733" s="71" t="s">
        <v>5880</v>
      </c>
      <c r="I733" s="72" t="s">
        <v>5881</v>
      </c>
      <c r="J733" s="70">
        <v>95810</v>
      </c>
      <c r="K733" s="70">
        <v>95213</v>
      </c>
      <c r="L733" s="73" t="s">
        <v>5882</v>
      </c>
      <c r="M733" s="74" t="s">
        <v>5883</v>
      </c>
      <c r="N733" s="75" t="s">
        <v>80</v>
      </c>
      <c r="O733" s="75" t="s">
        <v>5884</v>
      </c>
      <c r="P733" s="75" t="s">
        <v>891</v>
      </c>
      <c r="Q733" s="76" t="s">
        <v>5885</v>
      </c>
      <c r="R733" s="68" t="s">
        <v>5886</v>
      </c>
      <c r="S733" s="68"/>
      <c r="T733" s="69"/>
      <c r="U733" s="69" t="s">
        <v>5887</v>
      </c>
      <c r="V733" s="68"/>
    </row>
    <row r="734" spans="1:22" ht="15.5" x14ac:dyDescent="0.35">
      <c r="A734" s="68" t="s">
        <v>5888</v>
      </c>
      <c r="B734" s="68" t="s">
        <v>5699</v>
      </c>
      <c r="C734" s="69" t="s">
        <v>5700</v>
      </c>
      <c r="D734" s="68" t="s">
        <v>121</v>
      </c>
      <c r="E734" s="70" t="s">
        <v>723</v>
      </c>
      <c r="F734" s="68" t="s">
        <v>723</v>
      </c>
      <c r="G734" s="68" t="s">
        <v>122</v>
      </c>
      <c r="H734" s="98"/>
      <c r="I734" s="72" t="s">
        <v>5889</v>
      </c>
      <c r="J734" s="70">
        <v>95450</v>
      </c>
      <c r="K734" s="70">
        <v>95253</v>
      </c>
      <c r="L734" s="72" t="s">
        <v>5890</v>
      </c>
      <c r="M734" s="78" t="s">
        <v>5891</v>
      </c>
      <c r="N734" s="75" t="s">
        <v>80</v>
      </c>
      <c r="O734" s="75" t="s">
        <v>5892</v>
      </c>
      <c r="P734" s="75" t="s">
        <v>5893</v>
      </c>
      <c r="Q734" s="76" t="s">
        <v>5894</v>
      </c>
      <c r="R734" s="68" t="s">
        <v>5895</v>
      </c>
      <c r="S734" s="68"/>
      <c r="T734" s="69"/>
      <c r="U734" s="69" t="s">
        <v>5896</v>
      </c>
      <c r="V734" s="68"/>
    </row>
    <row r="735" spans="1:22" ht="15.5" x14ac:dyDescent="0.35">
      <c r="A735" s="68" t="s">
        <v>5897</v>
      </c>
      <c r="B735" s="68" t="s">
        <v>5699</v>
      </c>
      <c r="C735" s="69" t="s">
        <v>5700</v>
      </c>
      <c r="D735" s="68" t="s">
        <v>87</v>
      </c>
      <c r="E735" s="70" t="s">
        <v>723</v>
      </c>
      <c r="F735" s="68" t="s">
        <v>861</v>
      </c>
      <c r="G735" s="68" t="s">
        <v>88</v>
      </c>
      <c r="H735" s="98"/>
      <c r="I735" s="72" t="s">
        <v>5898</v>
      </c>
      <c r="J735" s="70">
        <v>95830</v>
      </c>
      <c r="K735" s="70">
        <v>95254</v>
      </c>
      <c r="L735" s="72" t="s">
        <v>5899</v>
      </c>
      <c r="M735" s="78" t="s">
        <v>5900</v>
      </c>
      <c r="N735" s="75" t="s">
        <v>80</v>
      </c>
      <c r="O735" s="75" t="s">
        <v>5901</v>
      </c>
      <c r="P735" s="75" t="s">
        <v>1258</v>
      </c>
      <c r="Q735" s="76" t="s">
        <v>5902</v>
      </c>
      <c r="R735" s="68" t="s">
        <v>5903</v>
      </c>
      <c r="S735" s="68"/>
      <c r="T735" s="69"/>
      <c r="U735" s="69" t="s">
        <v>5904</v>
      </c>
      <c r="V735" s="68"/>
    </row>
    <row r="736" spans="1:22" ht="15.5" x14ac:dyDescent="0.35">
      <c r="A736" s="68" t="s">
        <v>5905</v>
      </c>
      <c r="B736" s="68" t="s">
        <v>5699</v>
      </c>
      <c r="C736" s="69" t="s">
        <v>5700</v>
      </c>
      <c r="D736" s="68" t="s">
        <v>87</v>
      </c>
      <c r="E736" s="70" t="s">
        <v>723</v>
      </c>
      <c r="F736" s="68" t="s">
        <v>861</v>
      </c>
      <c r="G736" s="68" t="s">
        <v>88</v>
      </c>
      <c r="H736" s="98"/>
      <c r="I736" s="72" t="s">
        <v>5906</v>
      </c>
      <c r="J736" s="70">
        <v>95690</v>
      </c>
      <c r="K736" s="70">
        <v>95258</v>
      </c>
      <c r="L736" s="72" t="s">
        <v>5907</v>
      </c>
      <c r="M736" s="78" t="s">
        <v>5908</v>
      </c>
      <c r="N736" s="75" t="s">
        <v>80</v>
      </c>
      <c r="O736" s="75" t="s">
        <v>5909</v>
      </c>
      <c r="P736" s="75" t="s">
        <v>275</v>
      </c>
      <c r="Q736" s="76" t="s">
        <v>5910</v>
      </c>
      <c r="R736" s="68" t="s">
        <v>5911</v>
      </c>
      <c r="S736" s="68"/>
      <c r="T736" s="69"/>
      <c r="U736" s="69" t="s">
        <v>5912</v>
      </c>
      <c r="V736" s="68"/>
    </row>
    <row r="737" spans="1:22" ht="15.5" x14ac:dyDescent="0.35">
      <c r="A737" s="68" t="s">
        <v>5913</v>
      </c>
      <c r="B737" s="68" t="s">
        <v>5699</v>
      </c>
      <c r="C737" s="69" t="s">
        <v>5700</v>
      </c>
      <c r="D737" s="68" t="s">
        <v>121</v>
      </c>
      <c r="E737" s="70" t="s">
        <v>723</v>
      </c>
      <c r="F737" s="68" t="s">
        <v>723</v>
      </c>
      <c r="G737" s="68" t="s">
        <v>122</v>
      </c>
      <c r="H737" s="71"/>
      <c r="I737" s="72" t="s">
        <v>5914</v>
      </c>
      <c r="J737" s="70">
        <v>95420</v>
      </c>
      <c r="K737" s="70">
        <v>95270</v>
      </c>
      <c r="L737" s="73" t="s">
        <v>5915</v>
      </c>
      <c r="M737" s="74" t="s">
        <v>5916</v>
      </c>
      <c r="N737" s="75" t="s">
        <v>80</v>
      </c>
      <c r="O737" s="75" t="s">
        <v>5917</v>
      </c>
      <c r="P737" s="75" t="s">
        <v>917</v>
      </c>
      <c r="Q737" s="76" t="s">
        <v>5918</v>
      </c>
      <c r="R737" s="68" t="s">
        <v>5919</v>
      </c>
      <c r="S737" s="68"/>
      <c r="T737" s="69"/>
      <c r="U737" s="69" t="s">
        <v>5920</v>
      </c>
      <c r="V737" s="68"/>
    </row>
    <row r="738" spans="1:22" ht="15.5" x14ac:dyDescent="0.35">
      <c r="A738" s="68" t="s">
        <v>5921</v>
      </c>
      <c r="B738" s="68" t="s">
        <v>5699</v>
      </c>
      <c r="C738" s="69" t="s">
        <v>5700</v>
      </c>
      <c r="D738" s="68" t="s">
        <v>87</v>
      </c>
      <c r="E738" s="70" t="s">
        <v>723</v>
      </c>
      <c r="F738" s="68" t="s">
        <v>861</v>
      </c>
      <c r="G738" s="68" t="s">
        <v>88</v>
      </c>
      <c r="H738" s="71" t="s">
        <v>5922</v>
      </c>
      <c r="I738" s="72" t="s">
        <v>5923</v>
      </c>
      <c r="J738" s="70">
        <v>95650</v>
      </c>
      <c r="K738" s="70">
        <v>95271</v>
      </c>
      <c r="L738" s="73" t="s">
        <v>5924</v>
      </c>
      <c r="M738" s="74" t="s">
        <v>5925</v>
      </c>
      <c r="N738" s="75" t="s">
        <v>114</v>
      </c>
      <c r="O738" s="75" t="s">
        <v>4284</v>
      </c>
      <c r="P738" s="75" t="s">
        <v>5926</v>
      </c>
      <c r="Q738" s="76" t="s">
        <v>5927</v>
      </c>
      <c r="R738" s="68" t="s">
        <v>5928</v>
      </c>
      <c r="S738" s="68"/>
      <c r="T738" s="69"/>
      <c r="U738" s="69" t="s">
        <v>5929</v>
      </c>
      <c r="V738" s="68"/>
    </row>
    <row r="739" spans="1:22" ht="15.5" x14ac:dyDescent="0.35">
      <c r="A739" s="68" t="s">
        <v>5930</v>
      </c>
      <c r="B739" s="68" t="s">
        <v>5699</v>
      </c>
      <c r="C739" s="69" t="s">
        <v>5700</v>
      </c>
      <c r="D739" s="68" t="s">
        <v>61</v>
      </c>
      <c r="E739" s="70" t="s">
        <v>723</v>
      </c>
      <c r="F739" s="68" t="s">
        <v>723</v>
      </c>
      <c r="G739" s="68" t="s">
        <v>63</v>
      </c>
      <c r="H739" s="98"/>
      <c r="I739" s="72" t="s">
        <v>5931</v>
      </c>
      <c r="J739" s="70">
        <v>95450</v>
      </c>
      <c r="K739" s="70">
        <v>95282</v>
      </c>
      <c r="L739" s="72" t="s">
        <v>5932</v>
      </c>
      <c r="M739" s="78" t="s">
        <v>5933</v>
      </c>
      <c r="N739" s="75" t="s">
        <v>80</v>
      </c>
      <c r="O739" s="75" t="s">
        <v>5934</v>
      </c>
      <c r="P739" s="75" t="s">
        <v>275</v>
      </c>
      <c r="Q739" s="76" t="s">
        <v>5935</v>
      </c>
      <c r="R739" s="68" t="s">
        <v>5936</v>
      </c>
      <c r="S739" s="68"/>
      <c r="T739" s="69"/>
      <c r="U739" s="69" t="s">
        <v>5937</v>
      </c>
      <c r="V739" s="68"/>
    </row>
    <row r="740" spans="1:22" ht="15.5" x14ac:dyDescent="0.35">
      <c r="A740" s="68" t="s">
        <v>5938</v>
      </c>
      <c r="B740" s="68" t="s">
        <v>5699</v>
      </c>
      <c r="C740" s="69" t="s">
        <v>5700</v>
      </c>
      <c r="D740" s="68" t="s">
        <v>121</v>
      </c>
      <c r="E740" s="70" t="s">
        <v>723</v>
      </c>
      <c r="F740" s="68" t="s">
        <v>861</v>
      </c>
      <c r="G740" s="68" t="s">
        <v>122</v>
      </c>
      <c r="H740" s="98"/>
      <c r="I740" s="72" t="s">
        <v>5939</v>
      </c>
      <c r="J740" s="70">
        <v>95810</v>
      </c>
      <c r="K740" s="70">
        <v>95287</v>
      </c>
      <c r="L740" s="72" t="s">
        <v>5940</v>
      </c>
      <c r="M740" s="78" t="s">
        <v>5941</v>
      </c>
      <c r="N740" s="75" t="s">
        <v>80</v>
      </c>
      <c r="O740" s="75" t="s">
        <v>5942</v>
      </c>
      <c r="P740" s="75" t="s">
        <v>257</v>
      </c>
      <c r="Q740" s="76" t="s">
        <v>5943</v>
      </c>
      <c r="R740" s="68" t="s">
        <v>5944</v>
      </c>
      <c r="S740" s="68"/>
      <c r="T740" s="69"/>
      <c r="U740" s="69" t="s">
        <v>5945</v>
      </c>
      <c r="V740" s="68"/>
    </row>
    <row r="741" spans="1:22" ht="15.5" x14ac:dyDescent="0.35">
      <c r="A741" s="68" t="s">
        <v>5946</v>
      </c>
      <c r="B741" s="68" t="s">
        <v>5699</v>
      </c>
      <c r="C741" s="69" t="s">
        <v>5700</v>
      </c>
      <c r="D741" s="68" t="s">
        <v>121</v>
      </c>
      <c r="E741" s="70" t="s">
        <v>723</v>
      </c>
      <c r="F741" s="68" t="s">
        <v>861</v>
      </c>
      <c r="G741" s="68" t="s">
        <v>122</v>
      </c>
      <c r="H741" s="98" t="s">
        <v>5947</v>
      </c>
      <c r="I741" s="72" t="s">
        <v>5948</v>
      </c>
      <c r="J741" s="70">
        <v>95640</v>
      </c>
      <c r="K741" s="70">
        <v>95298</v>
      </c>
      <c r="L741" s="72" t="s">
        <v>5726</v>
      </c>
      <c r="M741" s="78" t="s">
        <v>5949</v>
      </c>
      <c r="N741" s="75" t="s">
        <v>114</v>
      </c>
      <c r="O741" s="75" t="s">
        <v>5950</v>
      </c>
      <c r="P741" s="75" t="s">
        <v>1708</v>
      </c>
      <c r="Q741" s="76" t="s">
        <v>5951</v>
      </c>
      <c r="R741" s="68" t="s">
        <v>5952</v>
      </c>
      <c r="S741" s="68"/>
      <c r="T741" s="69"/>
      <c r="U741" s="69" t="s">
        <v>5953</v>
      </c>
      <c r="V741" s="68"/>
    </row>
    <row r="742" spans="1:22" ht="15.5" x14ac:dyDescent="0.35">
      <c r="A742" s="68" t="s">
        <v>5954</v>
      </c>
      <c r="B742" s="68" t="s">
        <v>5699</v>
      </c>
      <c r="C742" s="69" t="s">
        <v>5700</v>
      </c>
      <c r="D742" s="68" t="s">
        <v>87</v>
      </c>
      <c r="E742" s="70" t="s">
        <v>723</v>
      </c>
      <c r="F742" s="68" t="s">
        <v>861</v>
      </c>
      <c r="G742" s="68" t="s">
        <v>88</v>
      </c>
      <c r="H742" s="71"/>
      <c r="I742" s="72" t="s">
        <v>5955</v>
      </c>
      <c r="J742" s="70">
        <v>95690</v>
      </c>
      <c r="K742" s="70">
        <v>95304</v>
      </c>
      <c r="L742" s="73" t="s">
        <v>5956</v>
      </c>
      <c r="M742" s="74" t="s">
        <v>5957</v>
      </c>
      <c r="N742" s="75" t="s">
        <v>114</v>
      </c>
      <c r="O742" s="75" t="s">
        <v>5958</v>
      </c>
      <c r="P742" s="75" t="s">
        <v>1548</v>
      </c>
      <c r="Q742" s="76" t="s">
        <v>5959</v>
      </c>
      <c r="R742" s="68" t="s">
        <v>5960</v>
      </c>
      <c r="S742" s="68"/>
      <c r="T742" s="69"/>
      <c r="U742" s="69" t="s">
        <v>5961</v>
      </c>
      <c r="V742" s="68"/>
    </row>
    <row r="743" spans="1:22" ht="15.5" x14ac:dyDescent="0.35">
      <c r="A743" s="68" t="s">
        <v>5962</v>
      </c>
      <c r="B743" s="68" t="s">
        <v>5699</v>
      </c>
      <c r="C743" s="69" t="s">
        <v>5700</v>
      </c>
      <c r="D743" s="68" t="s">
        <v>61</v>
      </c>
      <c r="E743" s="70" t="s">
        <v>723</v>
      </c>
      <c r="F743" s="68" t="s">
        <v>861</v>
      </c>
      <c r="G743" s="68" t="s">
        <v>63</v>
      </c>
      <c r="H743" s="71"/>
      <c r="I743" s="72" t="s">
        <v>5963</v>
      </c>
      <c r="J743" s="70">
        <v>95300</v>
      </c>
      <c r="K743" s="70">
        <v>95308</v>
      </c>
      <c r="L743" s="73" t="s">
        <v>5964</v>
      </c>
      <c r="M743" s="74" t="s">
        <v>5965</v>
      </c>
      <c r="N743" s="75" t="s">
        <v>80</v>
      </c>
      <c r="O743" s="75" t="s">
        <v>5966</v>
      </c>
      <c r="P743" s="75" t="s">
        <v>5634</v>
      </c>
      <c r="Q743" s="76" t="s">
        <v>5967</v>
      </c>
      <c r="R743" s="68" t="s">
        <v>5968</v>
      </c>
      <c r="S743" s="68"/>
      <c r="T743" s="69"/>
      <c r="U743" s="69" t="s">
        <v>5969</v>
      </c>
      <c r="V743" s="68"/>
    </row>
    <row r="744" spans="1:22" ht="15.5" x14ac:dyDescent="0.35">
      <c r="A744" s="68" t="s">
        <v>5970</v>
      </c>
      <c r="B744" s="68" t="s">
        <v>5699</v>
      </c>
      <c r="C744" s="69" t="s">
        <v>5700</v>
      </c>
      <c r="D744" s="68" t="s">
        <v>61</v>
      </c>
      <c r="E744" s="70" t="s">
        <v>723</v>
      </c>
      <c r="F744" s="68" t="s">
        <v>723</v>
      </c>
      <c r="G744" s="68" t="s">
        <v>63</v>
      </c>
      <c r="H744" s="98"/>
      <c r="I744" s="72" t="s">
        <v>5971</v>
      </c>
      <c r="J744" s="70">
        <v>95420</v>
      </c>
      <c r="K744" s="70">
        <v>95309</v>
      </c>
      <c r="L744" s="72" t="s">
        <v>5972</v>
      </c>
      <c r="M744" s="78" t="s">
        <v>5973</v>
      </c>
      <c r="N744" s="75" t="s">
        <v>80</v>
      </c>
      <c r="O744" s="75" t="s">
        <v>5974</v>
      </c>
      <c r="P744" s="75" t="s">
        <v>5893</v>
      </c>
      <c r="Q744" s="76" t="s">
        <v>5975</v>
      </c>
      <c r="R744" s="68" t="s">
        <v>5976</v>
      </c>
      <c r="S744" s="68"/>
      <c r="T744" s="69"/>
      <c r="U744" s="69" t="s">
        <v>5977</v>
      </c>
      <c r="V744" s="68"/>
    </row>
    <row r="745" spans="1:22" ht="15.5" x14ac:dyDescent="0.35">
      <c r="A745" s="68" t="s">
        <v>5978</v>
      </c>
      <c r="B745" s="68" t="s">
        <v>5699</v>
      </c>
      <c r="C745" s="69" t="s">
        <v>5700</v>
      </c>
      <c r="D745" s="68" t="s">
        <v>87</v>
      </c>
      <c r="E745" s="70" t="s">
        <v>723</v>
      </c>
      <c r="F745" s="68" t="s">
        <v>723</v>
      </c>
      <c r="G745" s="68" t="s">
        <v>88</v>
      </c>
      <c r="H745" s="98"/>
      <c r="I745" s="72" t="s">
        <v>5979</v>
      </c>
      <c r="J745" s="70">
        <v>95420</v>
      </c>
      <c r="K745" s="70">
        <v>95139</v>
      </c>
      <c r="L745" s="72" t="s">
        <v>5980</v>
      </c>
      <c r="M745" s="78" t="s">
        <v>5981</v>
      </c>
      <c r="N745" s="75" t="s">
        <v>80</v>
      </c>
      <c r="O745" s="75" t="s">
        <v>5982</v>
      </c>
      <c r="P745" s="75" t="s">
        <v>3847</v>
      </c>
      <c r="Q745" s="76" t="s">
        <v>5983</v>
      </c>
      <c r="R745" s="68" t="s">
        <v>5984</v>
      </c>
      <c r="S745" s="68"/>
      <c r="T745" s="69"/>
      <c r="U745" s="69" t="s">
        <v>5985</v>
      </c>
      <c r="V745" s="68"/>
    </row>
    <row r="746" spans="1:22" ht="15.5" x14ac:dyDescent="0.35">
      <c r="A746" s="68" t="s">
        <v>5986</v>
      </c>
      <c r="B746" s="68" t="s">
        <v>5699</v>
      </c>
      <c r="C746" s="69" t="s">
        <v>5700</v>
      </c>
      <c r="D746" s="68" t="s">
        <v>121</v>
      </c>
      <c r="E746" s="70" t="s">
        <v>723</v>
      </c>
      <c r="F746" s="68" t="s">
        <v>723</v>
      </c>
      <c r="G746" s="68" t="s">
        <v>122</v>
      </c>
      <c r="H746" s="71" t="s">
        <v>5987</v>
      </c>
      <c r="I746" s="72" t="s">
        <v>5988</v>
      </c>
      <c r="J746" s="70">
        <v>95780</v>
      </c>
      <c r="K746" s="70">
        <v>95523</v>
      </c>
      <c r="L746" s="73" t="s">
        <v>5989</v>
      </c>
      <c r="M746" s="74" t="s">
        <v>5990</v>
      </c>
      <c r="N746" s="75" t="s">
        <v>80</v>
      </c>
      <c r="O746" s="75" t="s">
        <v>5991</v>
      </c>
      <c r="P746" s="75" t="s">
        <v>1073</v>
      </c>
      <c r="Q746" s="76" t="s">
        <v>5992</v>
      </c>
      <c r="R746" s="68" t="s">
        <v>5993</v>
      </c>
      <c r="S746" s="68"/>
      <c r="T746" s="69"/>
      <c r="U746" s="69" t="s">
        <v>5994</v>
      </c>
      <c r="V746" s="68"/>
    </row>
    <row r="747" spans="1:22" ht="15.5" x14ac:dyDescent="0.35">
      <c r="A747" s="68" t="s">
        <v>5995</v>
      </c>
      <c r="B747" s="68" t="s">
        <v>5699</v>
      </c>
      <c r="C747" s="69" t="s">
        <v>5700</v>
      </c>
      <c r="D747" s="68" t="s">
        <v>61</v>
      </c>
      <c r="E747" s="70" t="s">
        <v>723</v>
      </c>
      <c r="F747" s="68" t="s">
        <v>861</v>
      </c>
      <c r="G747" s="68" t="s">
        <v>63</v>
      </c>
      <c r="H747" s="98" t="s">
        <v>5996</v>
      </c>
      <c r="I747" s="72" t="s">
        <v>5997</v>
      </c>
      <c r="J747" s="70">
        <v>95690</v>
      </c>
      <c r="K747" s="70">
        <v>95328</v>
      </c>
      <c r="L747" s="72" t="s">
        <v>5998</v>
      </c>
      <c r="M747" s="78" t="s">
        <v>5999</v>
      </c>
      <c r="N747" s="75" t="s">
        <v>80</v>
      </c>
      <c r="O747" s="75" t="s">
        <v>6000</v>
      </c>
      <c r="P747" s="75" t="s">
        <v>1258</v>
      </c>
      <c r="Q747" s="76" t="s">
        <v>6001</v>
      </c>
      <c r="R747" s="68" t="s">
        <v>6002</v>
      </c>
      <c r="S747" s="68"/>
      <c r="T747" s="69"/>
      <c r="U747" s="69" t="s">
        <v>6003</v>
      </c>
      <c r="V747" s="68"/>
    </row>
    <row r="748" spans="1:22" ht="15.5" x14ac:dyDescent="0.35">
      <c r="A748" s="68" t="s">
        <v>6004</v>
      </c>
      <c r="B748" s="68" t="s">
        <v>5699</v>
      </c>
      <c r="C748" s="69" t="s">
        <v>5700</v>
      </c>
      <c r="D748" s="68" t="s">
        <v>87</v>
      </c>
      <c r="E748" s="70" t="s">
        <v>723</v>
      </c>
      <c r="F748" s="68" t="s">
        <v>861</v>
      </c>
      <c r="G748" s="68" t="s">
        <v>88</v>
      </c>
      <c r="H748" s="98"/>
      <c r="I748" s="72" t="s">
        <v>6005</v>
      </c>
      <c r="J748" s="70">
        <v>95450</v>
      </c>
      <c r="K748" s="70">
        <v>95483</v>
      </c>
      <c r="L748" s="72" t="s">
        <v>5726</v>
      </c>
      <c r="M748" s="78" t="s">
        <v>6006</v>
      </c>
      <c r="N748" s="75" t="s">
        <v>80</v>
      </c>
      <c r="O748" s="75" t="s">
        <v>6007</v>
      </c>
      <c r="P748" s="75" t="s">
        <v>6008</v>
      </c>
      <c r="Q748" s="76" t="s">
        <v>6009</v>
      </c>
      <c r="R748" s="68" t="s">
        <v>6010</v>
      </c>
      <c r="S748" s="68"/>
      <c r="T748" s="69"/>
      <c r="U748" s="69" t="s">
        <v>6011</v>
      </c>
      <c r="V748" s="68"/>
    </row>
    <row r="749" spans="1:22" ht="15.5" x14ac:dyDescent="0.35">
      <c r="A749" s="68" t="s">
        <v>6012</v>
      </c>
      <c r="B749" s="68" t="s">
        <v>5699</v>
      </c>
      <c r="C749" s="69" t="s">
        <v>5700</v>
      </c>
      <c r="D749" s="68" t="s">
        <v>87</v>
      </c>
      <c r="E749" s="70" t="s">
        <v>723</v>
      </c>
      <c r="F749" s="68" t="s">
        <v>861</v>
      </c>
      <c r="G749" s="68" t="s">
        <v>88</v>
      </c>
      <c r="H749" s="98"/>
      <c r="I749" s="72" t="s">
        <v>6013</v>
      </c>
      <c r="J749" s="70">
        <v>95300</v>
      </c>
      <c r="K749" s="70">
        <v>95341</v>
      </c>
      <c r="L749" s="72" t="s">
        <v>6014</v>
      </c>
      <c r="M749" s="78" t="s">
        <v>6015</v>
      </c>
      <c r="N749" s="75" t="s">
        <v>80</v>
      </c>
      <c r="O749" s="75" t="s">
        <v>6016</v>
      </c>
      <c r="P749" s="75" t="s">
        <v>1321</v>
      </c>
      <c r="Q749" s="76" t="s">
        <v>6017</v>
      </c>
      <c r="R749" s="68" t="s">
        <v>6018</v>
      </c>
      <c r="S749" s="68"/>
      <c r="T749" s="69"/>
      <c r="U749" s="69" t="s">
        <v>6019</v>
      </c>
      <c r="V749" s="68"/>
    </row>
    <row r="750" spans="1:22" ht="15.5" x14ac:dyDescent="0.35">
      <c r="A750" s="68" t="s">
        <v>6020</v>
      </c>
      <c r="B750" s="68" t="s">
        <v>5699</v>
      </c>
      <c r="C750" s="69" t="s">
        <v>5700</v>
      </c>
      <c r="D750" s="68" t="s">
        <v>121</v>
      </c>
      <c r="E750" s="70" t="s">
        <v>723</v>
      </c>
      <c r="F750" s="68" t="s">
        <v>723</v>
      </c>
      <c r="G750" s="68" t="s">
        <v>122</v>
      </c>
      <c r="H750" s="71"/>
      <c r="I750" s="72" t="s">
        <v>6021</v>
      </c>
      <c r="J750" s="70">
        <v>95450</v>
      </c>
      <c r="K750" s="70">
        <v>95348</v>
      </c>
      <c r="L750" s="73" t="s">
        <v>6022</v>
      </c>
      <c r="M750" s="74" t="s">
        <v>6023</v>
      </c>
      <c r="N750" s="75" t="s">
        <v>80</v>
      </c>
      <c r="O750" s="75" t="s">
        <v>6024</v>
      </c>
      <c r="P750" s="75" t="s">
        <v>6025</v>
      </c>
      <c r="Q750" s="76" t="s">
        <v>6026</v>
      </c>
      <c r="R750" s="68" t="s">
        <v>6027</v>
      </c>
      <c r="S750" s="68"/>
      <c r="T750" s="69"/>
      <c r="U750" s="69" t="s">
        <v>6028</v>
      </c>
      <c r="V750" s="68"/>
    </row>
    <row r="751" spans="1:22" ht="15.5" x14ac:dyDescent="0.35">
      <c r="A751" s="68" t="s">
        <v>6029</v>
      </c>
      <c r="B751" s="68" t="s">
        <v>5699</v>
      </c>
      <c r="C751" s="69" t="s">
        <v>5700</v>
      </c>
      <c r="D751" s="68" t="s">
        <v>61</v>
      </c>
      <c r="E751" s="70" t="s">
        <v>723</v>
      </c>
      <c r="F751" s="68" t="s">
        <v>723</v>
      </c>
      <c r="G751" s="68" t="s">
        <v>63</v>
      </c>
      <c r="H751" s="71" t="s">
        <v>6030</v>
      </c>
      <c r="I751" s="72" t="s">
        <v>6031</v>
      </c>
      <c r="J751" s="70">
        <v>95420</v>
      </c>
      <c r="K751" s="70">
        <v>95355</v>
      </c>
      <c r="L751" s="73" t="s">
        <v>6032</v>
      </c>
      <c r="M751" s="74" t="s">
        <v>6033</v>
      </c>
      <c r="N751" s="75" t="s">
        <v>80</v>
      </c>
      <c r="O751" s="75" t="s">
        <v>6034</v>
      </c>
      <c r="P751" s="75" t="s">
        <v>6035</v>
      </c>
      <c r="Q751" s="76" t="s">
        <v>6036</v>
      </c>
      <c r="R751" s="68" t="s">
        <v>6037</v>
      </c>
      <c r="S751" s="68"/>
      <c r="T751" s="69"/>
      <c r="U751" s="69" t="s">
        <v>6038</v>
      </c>
      <c r="V751" s="68"/>
    </row>
    <row r="752" spans="1:22" ht="15.5" x14ac:dyDescent="0.35">
      <c r="A752" s="68" t="s">
        <v>6039</v>
      </c>
      <c r="B752" s="68" t="s">
        <v>5699</v>
      </c>
      <c r="C752" s="69" t="s">
        <v>5700</v>
      </c>
      <c r="D752" s="68" t="s">
        <v>87</v>
      </c>
      <c r="E752" s="70" t="s">
        <v>723</v>
      </c>
      <c r="F752" s="68" t="s">
        <v>723</v>
      </c>
      <c r="G752" s="68" t="s">
        <v>88</v>
      </c>
      <c r="H752" s="98" t="s">
        <v>517</v>
      </c>
      <c r="I752" s="72" t="s">
        <v>6031</v>
      </c>
      <c r="J752" s="70">
        <v>95420</v>
      </c>
      <c r="K752" s="70">
        <v>95355</v>
      </c>
      <c r="L752" s="72" t="s">
        <v>6040</v>
      </c>
      <c r="M752" s="78" t="s">
        <v>6041</v>
      </c>
      <c r="N752" s="75" t="s">
        <v>80</v>
      </c>
      <c r="O752" s="75" t="s">
        <v>6042</v>
      </c>
      <c r="P752" s="75" t="s">
        <v>1277</v>
      </c>
      <c r="Q752" s="76" t="s">
        <v>6043</v>
      </c>
      <c r="R752" s="68" t="s">
        <v>6044</v>
      </c>
      <c r="S752" s="68"/>
      <c r="T752" s="69"/>
      <c r="U752" s="69" t="s">
        <v>6045</v>
      </c>
      <c r="V752" s="68"/>
    </row>
    <row r="753" spans="1:22" ht="15.5" x14ac:dyDescent="0.35">
      <c r="A753" s="68" t="s">
        <v>6046</v>
      </c>
      <c r="B753" s="68" t="s">
        <v>5699</v>
      </c>
      <c r="C753" s="69" t="s">
        <v>5700</v>
      </c>
      <c r="D753" s="68" t="s">
        <v>87</v>
      </c>
      <c r="E753" s="70" t="s">
        <v>723</v>
      </c>
      <c r="F753" s="68" t="s">
        <v>723</v>
      </c>
      <c r="G753" s="68" t="s">
        <v>88</v>
      </c>
      <c r="H753" s="71" t="s">
        <v>887</v>
      </c>
      <c r="I753" s="72" t="s">
        <v>6031</v>
      </c>
      <c r="J753" s="70">
        <v>95420</v>
      </c>
      <c r="K753" s="70">
        <v>95355</v>
      </c>
      <c r="L753" s="73" t="s">
        <v>6047</v>
      </c>
      <c r="M753" s="74" t="s">
        <v>6048</v>
      </c>
      <c r="N753" s="75" t="s">
        <v>80</v>
      </c>
      <c r="O753" s="75" t="s">
        <v>6049</v>
      </c>
      <c r="P753" s="75" t="s">
        <v>354</v>
      </c>
      <c r="Q753" s="76" t="s">
        <v>6050</v>
      </c>
      <c r="R753" s="68" t="s">
        <v>6051</v>
      </c>
      <c r="S753" s="68"/>
      <c r="T753" s="69"/>
      <c r="U753" s="69" t="s">
        <v>6052</v>
      </c>
      <c r="V753" s="68"/>
    </row>
    <row r="754" spans="1:22" ht="15.5" x14ac:dyDescent="0.35">
      <c r="A754" s="68" t="s">
        <v>6053</v>
      </c>
      <c r="B754" s="68" t="s">
        <v>5699</v>
      </c>
      <c r="C754" s="69" t="s">
        <v>5700</v>
      </c>
      <c r="D754" s="68" t="s">
        <v>61</v>
      </c>
      <c r="E754" s="70" t="s">
        <v>723</v>
      </c>
      <c r="F754" s="68" t="s">
        <v>723</v>
      </c>
      <c r="G754" s="68" t="s">
        <v>63</v>
      </c>
      <c r="H754" s="98" t="s">
        <v>3355</v>
      </c>
      <c r="I754" s="72" t="s">
        <v>6031</v>
      </c>
      <c r="J754" s="70">
        <v>95420</v>
      </c>
      <c r="K754" s="70">
        <v>95355</v>
      </c>
      <c r="L754" s="72" t="s">
        <v>6054</v>
      </c>
      <c r="M754" s="78" t="s">
        <v>6055</v>
      </c>
      <c r="N754" s="75" t="s">
        <v>80</v>
      </c>
      <c r="O754" s="75" t="s">
        <v>6056</v>
      </c>
      <c r="P754" s="75" t="s">
        <v>598</v>
      </c>
      <c r="Q754" s="76" t="s">
        <v>6057</v>
      </c>
      <c r="R754" s="68" t="s">
        <v>6058</v>
      </c>
      <c r="S754" s="68"/>
      <c r="T754" s="69"/>
      <c r="U754" s="69" t="s">
        <v>6059</v>
      </c>
      <c r="V754" s="68"/>
    </row>
    <row r="755" spans="1:22" ht="15.5" x14ac:dyDescent="0.35">
      <c r="A755" s="68" t="s">
        <v>6060</v>
      </c>
      <c r="B755" s="68" t="s">
        <v>5699</v>
      </c>
      <c r="C755" s="69" t="s">
        <v>5700</v>
      </c>
      <c r="D755" s="68" t="s">
        <v>87</v>
      </c>
      <c r="E755" s="70" t="s">
        <v>723</v>
      </c>
      <c r="F755" s="68" t="s">
        <v>723</v>
      </c>
      <c r="G755" s="68" t="s">
        <v>88</v>
      </c>
      <c r="H755" s="71" t="s">
        <v>6061</v>
      </c>
      <c r="I755" s="72" t="s">
        <v>6031</v>
      </c>
      <c r="J755" s="70">
        <v>95420</v>
      </c>
      <c r="K755" s="70">
        <v>95355</v>
      </c>
      <c r="L755" s="73" t="s">
        <v>6062</v>
      </c>
      <c r="M755" s="74" t="s">
        <v>6063</v>
      </c>
      <c r="N755" s="75" t="s">
        <v>80</v>
      </c>
      <c r="O755" s="75" t="s">
        <v>6064</v>
      </c>
      <c r="P755" s="75" t="s">
        <v>3204</v>
      </c>
      <c r="Q755" s="76" t="s">
        <v>6065</v>
      </c>
      <c r="R755" s="68" t="s">
        <v>6066</v>
      </c>
      <c r="S755" s="68"/>
      <c r="T755" s="69"/>
      <c r="U755" s="69" t="s">
        <v>6067</v>
      </c>
      <c r="V755" s="68" t="s">
        <v>57</v>
      </c>
    </row>
    <row r="756" spans="1:22" ht="15.5" x14ac:dyDescent="0.35">
      <c r="A756" s="68" t="s">
        <v>6068</v>
      </c>
      <c r="B756" s="68" t="s">
        <v>5699</v>
      </c>
      <c r="C756" s="69" t="s">
        <v>5700</v>
      </c>
      <c r="D756" s="68" t="s">
        <v>61</v>
      </c>
      <c r="E756" s="70" t="s">
        <v>723</v>
      </c>
      <c r="F756" s="68" t="s">
        <v>861</v>
      </c>
      <c r="G756" s="68" t="s">
        <v>63</v>
      </c>
      <c r="H756" s="98" t="s">
        <v>6069</v>
      </c>
      <c r="I756" s="72" t="s">
        <v>6070</v>
      </c>
      <c r="J756" s="70">
        <v>95640</v>
      </c>
      <c r="K756" s="70">
        <v>95370</v>
      </c>
      <c r="L756" s="72" t="s">
        <v>6071</v>
      </c>
      <c r="M756" s="78" t="s">
        <v>6072</v>
      </c>
      <c r="N756" s="75" t="s">
        <v>80</v>
      </c>
      <c r="O756" s="75" t="s">
        <v>6073</v>
      </c>
      <c r="P756" s="75" t="s">
        <v>1089</v>
      </c>
      <c r="Q756" s="76" t="s">
        <v>6074</v>
      </c>
      <c r="R756" s="68" t="s">
        <v>6075</v>
      </c>
      <c r="S756" s="68"/>
      <c r="T756" s="69"/>
      <c r="U756" s="69" t="s">
        <v>6076</v>
      </c>
      <c r="V756" s="68"/>
    </row>
    <row r="757" spans="1:22" ht="15.5" x14ac:dyDescent="0.35">
      <c r="A757" s="68" t="s">
        <v>6077</v>
      </c>
      <c r="B757" s="68" t="s">
        <v>5699</v>
      </c>
      <c r="C757" s="69" t="s">
        <v>5700</v>
      </c>
      <c r="D757" s="68" t="s">
        <v>87</v>
      </c>
      <c r="E757" s="70" t="s">
        <v>723</v>
      </c>
      <c r="F757" s="68" t="s">
        <v>861</v>
      </c>
      <c r="G757" s="68" t="s">
        <v>88</v>
      </c>
      <c r="H757" s="98" t="s">
        <v>995</v>
      </c>
      <c r="I757" s="72" t="s">
        <v>6070</v>
      </c>
      <c r="J757" s="70">
        <v>95640</v>
      </c>
      <c r="K757" s="70">
        <v>95370</v>
      </c>
      <c r="L757" s="72" t="s">
        <v>6078</v>
      </c>
      <c r="M757" s="78" t="s">
        <v>6079</v>
      </c>
      <c r="N757" s="75" t="s">
        <v>80</v>
      </c>
      <c r="O757" s="75" t="s">
        <v>6080</v>
      </c>
      <c r="P757" s="75" t="s">
        <v>6081</v>
      </c>
      <c r="Q757" s="76" t="s">
        <v>6082</v>
      </c>
      <c r="R757" s="68" t="s">
        <v>6083</v>
      </c>
      <c r="S757" s="68"/>
      <c r="T757" s="69"/>
      <c r="U757" s="69" t="s">
        <v>6084</v>
      </c>
      <c r="V757" s="68" t="s">
        <v>57</v>
      </c>
    </row>
    <row r="758" spans="1:22" ht="15.5" x14ac:dyDescent="0.35">
      <c r="A758" s="68" t="s">
        <v>6085</v>
      </c>
      <c r="B758" s="68" t="s">
        <v>5699</v>
      </c>
      <c r="C758" s="69" t="s">
        <v>5700</v>
      </c>
      <c r="D758" s="68" t="s">
        <v>121</v>
      </c>
      <c r="E758" s="70" t="s">
        <v>723</v>
      </c>
      <c r="F758" s="68" t="s">
        <v>861</v>
      </c>
      <c r="G758" s="68" t="s">
        <v>122</v>
      </c>
      <c r="H758" s="71" t="s">
        <v>6086</v>
      </c>
      <c r="I758" s="72" t="s">
        <v>6087</v>
      </c>
      <c r="J758" s="70">
        <v>95650</v>
      </c>
      <c r="K758" s="70">
        <v>95422</v>
      </c>
      <c r="L758" s="73" t="s">
        <v>6088</v>
      </c>
      <c r="M758" s="74" t="s">
        <v>6089</v>
      </c>
      <c r="N758" s="75" t="s">
        <v>80</v>
      </c>
      <c r="O758" s="75" t="s">
        <v>6090</v>
      </c>
      <c r="P758" s="75" t="s">
        <v>6091</v>
      </c>
      <c r="Q758" s="76" t="s">
        <v>6092</v>
      </c>
      <c r="R758" s="68" t="s">
        <v>6093</v>
      </c>
      <c r="S758" s="68"/>
      <c r="T758" s="69"/>
      <c r="U758" s="69" t="s">
        <v>6094</v>
      </c>
      <c r="V758" s="68"/>
    </row>
    <row r="759" spans="1:22" ht="15.5" x14ac:dyDescent="0.35">
      <c r="A759" s="68" t="s">
        <v>6095</v>
      </c>
      <c r="B759" s="68" t="s">
        <v>5699</v>
      </c>
      <c r="C759" s="69" t="s">
        <v>5700</v>
      </c>
      <c r="D759" s="68" t="s">
        <v>121</v>
      </c>
      <c r="E759" s="70" t="s">
        <v>723</v>
      </c>
      <c r="F759" s="68" t="s">
        <v>723</v>
      </c>
      <c r="G759" s="68" t="s">
        <v>122</v>
      </c>
      <c r="H759" s="98"/>
      <c r="I759" s="72" t="s">
        <v>6096</v>
      </c>
      <c r="J759" s="70">
        <v>95770</v>
      </c>
      <c r="K759" s="70">
        <v>95423</v>
      </c>
      <c r="L759" s="73" t="s">
        <v>6097</v>
      </c>
      <c r="M759" s="74" t="s">
        <v>6098</v>
      </c>
      <c r="N759" s="75" t="s">
        <v>80</v>
      </c>
      <c r="O759" s="75" t="s">
        <v>6099</v>
      </c>
      <c r="P759" s="75" t="s">
        <v>413</v>
      </c>
      <c r="Q759" s="76" t="s">
        <v>6100</v>
      </c>
      <c r="R759" s="68" t="s">
        <v>6101</v>
      </c>
      <c r="S759" s="68"/>
      <c r="T759" s="69"/>
      <c r="U759" s="69" t="s">
        <v>6102</v>
      </c>
      <c r="V759" s="68"/>
    </row>
    <row r="760" spans="1:22" ht="15.5" x14ac:dyDescent="0.35">
      <c r="A760" s="68" t="s">
        <v>6103</v>
      </c>
      <c r="B760" s="68" t="s">
        <v>5699</v>
      </c>
      <c r="C760" s="69" t="s">
        <v>5700</v>
      </c>
      <c r="D760" s="68" t="s">
        <v>121</v>
      </c>
      <c r="E760" s="70" t="s">
        <v>723</v>
      </c>
      <c r="F760" s="68" t="s">
        <v>861</v>
      </c>
      <c r="G760" s="68" t="s">
        <v>122</v>
      </c>
      <c r="H760" s="98" t="s">
        <v>6104</v>
      </c>
      <c r="I760" s="72" t="s">
        <v>6105</v>
      </c>
      <c r="J760" s="70">
        <v>95690</v>
      </c>
      <c r="K760" s="70">
        <v>95446</v>
      </c>
      <c r="L760" s="72" t="s">
        <v>6106</v>
      </c>
      <c r="M760" s="78" t="s">
        <v>6107</v>
      </c>
      <c r="N760" s="75" t="s">
        <v>80</v>
      </c>
      <c r="O760" s="75" t="s">
        <v>6108</v>
      </c>
      <c r="P760" s="75" t="s">
        <v>2267</v>
      </c>
      <c r="Q760" s="76" t="s">
        <v>6109</v>
      </c>
      <c r="R760" s="68" t="s">
        <v>6110</v>
      </c>
      <c r="S760" s="68"/>
      <c r="T760" s="69"/>
      <c r="U760" s="69" t="s">
        <v>6111</v>
      </c>
      <c r="V760" s="68"/>
    </row>
    <row r="761" spans="1:22" ht="15.5" x14ac:dyDescent="0.35">
      <c r="A761" s="68" t="s">
        <v>6112</v>
      </c>
      <c r="B761" s="68" t="s">
        <v>5699</v>
      </c>
      <c r="C761" s="69" t="s">
        <v>5700</v>
      </c>
      <c r="D761" s="68" t="s">
        <v>87</v>
      </c>
      <c r="E761" s="70" t="s">
        <v>723</v>
      </c>
      <c r="F761" s="68" t="s">
        <v>861</v>
      </c>
      <c r="G761" s="68" t="s">
        <v>88</v>
      </c>
      <c r="H761" s="71"/>
      <c r="I761" s="72" t="s">
        <v>6113</v>
      </c>
      <c r="J761" s="70">
        <v>95640</v>
      </c>
      <c r="K761" s="70">
        <v>95447</v>
      </c>
      <c r="L761" s="73" t="s">
        <v>6114</v>
      </c>
      <c r="M761" s="74" t="s">
        <v>6115</v>
      </c>
      <c r="N761" s="75"/>
      <c r="O761" s="75"/>
      <c r="P761" s="75"/>
      <c r="Q761" s="76" t="s">
        <v>6116</v>
      </c>
      <c r="R761" s="68" t="s">
        <v>6117</v>
      </c>
      <c r="S761" s="68"/>
      <c r="T761" s="69"/>
      <c r="U761" s="69" t="s">
        <v>6118</v>
      </c>
      <c r="V761" s="68"/>
    </row>
    <row r="762" spans="1:22" ht="15.5" x14ac:dyDescent="0.35">
      <c r="A762" s="68" t="s">
        <v>6119</v>
      </c>
      <c r="B762" s="68" t="s">
        <v>5699</v>
      </c>
      <c r="C762" s="69" t="s">
        <v>5700</v>
      </c>
      <c r="D762" s="68" t="s">
        <v>121</v>
      </c>
      <c r="E762" s="70" t="s">
        <v>723</v>
      </c>
      <c r="F762" s="68" t="s">
        <v>723</v>
      </c>
      <c r="G762" s="68" t="s">
        <v>122</v>
      </c>
      <c r="H762" s="98" t="s">
        <v>611</v>
      </c>
      <c r="I762" s="72" t="s">
        <v>6120</v>
      </c>
      <c r="J762" s="70">
        <v>95420</v>
      </c>
      <c r="K762" s="70">
        <v>95459</v>
      </c>
      <c r="L762" s="72" t="s">
        <v>6121</v>
      </c>
      <c r="M762" s="78" t="s">
        <v>6122</v>
      </c>
      <c r="N762" s="75" t="s">
        <v>80</v>
      </c>
      <c r="O762" s="75" t="s">
        <v>6123</v>
      </c>
      <c r="P762" s="75" t="s">
        <v>257</v>
      </c>
      <c r="Q762" s="76" t="s">
        <v>6124</v>
      </c>
      <c r="R762" s="68" t="s">
        <v>6125</v>
      </c>
      <c r="S762" s="68"/>
      <c r="T762" s="69"/>
      <c r="U762" s="69" t="s">
        <v>6126</v>
      </c>
      <c r="V762" s="68"/>
    </row>
    <row r="763" spans="1:22" ht="15.5" x14ac:dyDescent="0.35">
      <c r="A763" s="68" t="s">
        <v>6127</v>
      </c>
      <c r="B763" s="68" t="s">
        <v>5699</v>
      </c>
      <c r="C763" s="69" t="s">
        <v>5700</v>
      </c>
      <c r="D763" s="68" t="s">
        <v>87</v>
      </c>
      <c r="E763" s="70" t="s">
        <v>723</v>
      </c>
      <c r="F763" s="68" t="s">
        <v>723</v>
      </c>
      <c r="G763" s="68" t="s">
        <v>88</v>
      </c>
      <c r="H763" s="98"/>
      <c r="I763" s="72" t="s">
        <v>6128</v>
      </c>
      <c r="J763" s="70">
        <v>95420</v>
      </c>
      <c r="K763" s="70">
        <v>95462</v>
      </c>
      <c r="L763" s="72" t="s">
        <v>6129</v>
      </c>
      <c r="M763" s="78" t="s">
        <v>6130</v>
      </c>
      <c r="N763" s="75" t="s">
        <v>80</v>
      </c>
      <c r="O763" s="75" t="s">
        <v>6131</v>
      </c>
      <c r="P763" s="75" t="s">
        <v>6132</v>
      </c>
      <c r="Q763" s="76" t="s">
        <v>6133</v>
      </c>
      <c r="R763" s="68" t="s">
        <v>6134</v>
      </c>
      <c r="S763" s="68"/>
      <c r="T763" s="69"/>
      <c r="U763" s="69" t="s">
        <v>6135</v>
      </c>
      <c r="V763" s="68"/>
    </row>
    <row r="764" spans="1:22" ht="15.5" x14ac:dyDescent="0.35">
      <c r="A764" s="68" t="s">
        <v>6136</v>
      </c>
      <c r="B764" s="68" t="s">
        <v>5699</v>
      </c>
      <c r="C764" s="69" t="s">
        <v>5700</v>
      </c>
      <c r="D764" s="68" t="s">
        <v>121</v>
      </c>
      <c r="E764" s="70" t="s">
        <v>723</v>
      </c>
      <c r="F764" s="68" t="s">
        <v>723</v>
      </c>
      <c r="G764" s="68" t="s">
        <v>122</v>
      </c>
      <c r="H764" s="98"/>
      <c r="I764" s="72" t="s">
        <v>6137</v>
      </c>
      <c r="J764" s="70">
        <v>95450</v>
      </c>
      <c r="K764" s="70">
        <v>95535</v>
      </c>
      <c r="L764" s="72" t="s">
        <v>6138</v>
      </c>
      <c r="M764" s="78" t="s">
        <v>6139</v>
      </c>
      <c r="N764" s="75" t="s">
        <v>80</v>
      </c>
      <c r="O764" s="75" t="s">
        <v>6140</v>
      </c>
      <c r="P764" s="75" t="s">
        <v>787</v>
      </c>
      <c r="Q764" s="76" t="s">
        <v>6141</v>
      </c>
      <c r="R764" s="68" t="s">
        <v>6142</v>
      </c>
      <c r="S764" s="68"/>
      <c r="T764" s="69"/>
      <c r="U764" s="69" t="s">
        <v>6143</v>
      </c>
      <c r="V764" s="68"/>
    </row>
    <row r="765" spans="1:22" ht="15.5" x14ac:dyDescent="0.35">
      <c r="A765" s="68" t="s">
        <v>6144</v>
      </c>
      <c r="B765" s="68" t="s">
        <v>5699</v>
      </c>
      <c r="C765" s="69" t="s">
        <v>5700</v>
      </c>
      <c r="D765" s="68" t="s">
        <v>121</v>
      </c>
      <c r="E765" s="70" t="s">
        <v>723</v>
      </c>
      <c r="F765" s="68" t="s">
        <v>723</v>
      </c>
      <c r="G765" s="68" t="s">
        <v>122</v>
      </c>
      <c r="H765" s="71" t="s">
        <v>6145</v>
      </c>
      <c r="I765" s="72" t="s">
        <v>6146</v>
      </c>
      <c r="J765" s="70">
        <v>95770</v>
      </c>
      <c r="K765" s="70">
        <v>95541</v>
      </c>
      <c r="L765" s="73" t="s">
        <v>6147</v>
      </c>
      <c r="M765" s="74" t="s">
        <v>6148</v>
      </c>
      <c r="N765" s="75" t="s">
        <v>80</v>
      </c>
      <c r="O765" s="75" t="s">
        <v>6149</v>
      </c>
      <c r="P765" s="75" t="s">
        <v>1159</v>
      </c>
      <c r="Q765" s="76" t="s">
        <v>6150</v>
      </c>
      <c r="R765" s="68" t="s">
        <v>6151</v>
      </c>
      <c r="S765" s="68"/>
      <c r="T765" s="69"/>
      <c r="U765" s="69" t="s">
        <v>6152</v>
      </c>
      <c r="V765" s="68"/>
    </row>
    <row r="766" spans="1:22" ht="15.5" x14ac:dyDescent="0.35">
      <c r="A766" s="68" t="s">
        <v>6153</v>
      </c>
      <c r="B766" s="68" t="s">
        <v>5699</v>
      </c>
      <c r="C766" s="69" t="s">
        <v>5700</v>
      </c>
      <c r="D766" s="68" t="s">
        <v>87</v>
      </c>
      <c r="E766" s="70" t="s">
        <v>723</v>
      </c>
      <c r="F766" s="68" t="s">
        <v>723</v>
      </c>
      <c r="G766" s="68" t="s">
        <v>88</v>
      </c>
      <c r="H766" s="98" t="s">
        <v>750</v>
      </c>
      <c r="I766" s="72" t="s">
        <v>6154</v>
      </c>
      <c r="J766" s="70">
        <v>95510</v>
      </c>
      <c r="K766" s="70">
        <v>95543</v>
      </c>
      <c r="L766" s="72" t="s">
        <v>6155</v>
      </c>
      <c r="M766" s="78" t="s">
        <v>6156</v>
      </c>
      <c r="N766" s="75" t="s">
        <v>80</v>
      </c>
      <c r="O766" s="75" t="s">
        <v>6157</v>
      </c>
      <c r="P766" s="75" t="s">
        <v>257</v>
      </c>
      <c r="Q766" s="76" t="s">
        <v>6158</v>
      </c>
      <c r="R766" s="68" t="s">
        <v>6159</v>
      </c>
      <c r="S766" s="68"/>
      <c r="T766" s="69"/>
      <c r="U766" s="69" t="s">
        <v>6160</v>
      </c>
      <c r="V766" s="68"/>
    </row>
    <row r="767" spans="1:22" ht="15.5" x14ac:dyDescent="0.35">
      <c r="A767" s="68" t="s">
        <v>6161</v>
      </c>
      <c r="B767" s="68" t="s">
        <v>5699</v>
      </c>
      <c r="C767" s="69" t="s">
        <v>5700</v>
      </c>
      <c r="D767" s="68" t="s">
        <v>121</v>
      </c>
      <c r="E767" s="70" t="s">
        <v>723</v>
      </c>
      <c r="F767" s="68" t="s">
        <v>723</v>
      </c>
      <c r="G767" s="68" t="s">
        <v>122</v>
      </c>
      <c r="H767" s="98"/>
      <c r="I767" s="72" t="s">
        <v>6162</v>
      </c>
      <c r="J767" s="70">
        <v>95420</v>
      </c>
      <c r="K767" s="70">
        <v>95554</v>
      </c>
      <c r="L767" s="100" t="s">
        <v>6163</v>
      </c>
      <c r="M767" s="78" t="s">
        <v>6164</v>
      </c>
      <c r="N767" s="75" t="s">
        <v>80</v>
      </c>
      <c r="O767" s="75" t="s">
        <v>6165</v>
      </c>
      <c r="P767" s="75" t="s">
        <v>6166</v>
      </c>
      <c r="Q767" s="76" t="s">
        <v>6167</v>
      </c>
      <c r="R767" s="68" t="s">
        <v>6168</v>
      </c>
      <c r="S767" s="68"/>
      <c r="T767" s="69"/>
      <c r="U767" s="69" t="s">
        <v>6169</v>
      </c>
      <c r="V767" s="68"/>
    </row>
    <row r="768" spans="1:22" ht="15.5" x14ac:dyDescent="0.35">
      <c r="A768" s="68" t="s">
        <v>6170</v>
      </c>
      <c r="B768" s="68" t="s">
        <v>5699</v>
      </c>
      <c r="C768" s="69" t="s">
        <v>5700</v>
      </c>
      <c r="D768" s="68" t="s">
        <v>121</v>
      </c>
      <c r="E768" s="70" t="s">
        <v>723</v>
      </c>
      <c r="F768" s="68" t="s">
        <v>861</v>
      </c>
      <c r="G768" s="68" t="s">
        <v>122</v>
      </c>
      <c r="H768" s="98"/>
      <c r="I768" s="72" t="s">
        <v>6171</v>
      </c>
      <c r="J768" s="70">
        <v>95640</v>
      </c>
      <c r="K768" s="70">
        <v>95584</v>
      </c>
      <c r="L768" s="100" t="s">
        <v>6172</v>
      </c>
      <c r="M768" s="78" t="s">
        <v>6173</v>
      </c>
      <c r="N768" s="75" t="s">
        <v>80</v>
      </c>
      <c r="O768" s="75" t="s">
        <v>6174</v>
      </c>
      <c r="P768" s="75" t="s">
        <v>1489</v>
      </c>
      <c r="Q768" s="76" t="s">
        <v>6175</v>
      </c>
      <c r="R768" s="68" t="s">
        <v>6176</v>
      </c>
      <c r="S768" s="68"/>
      <c r="T768" s="69"/>
      <c r="U768" s="69" t="s">
        <v>6177</v>
      </c>
      <c r="V768" s="68"/>
    </row>
    <row r="769" spans="1:22" ht="15.5" x14ac:dyDescent="0.35">
      <c r="A769" s="68" t="s">
        <v>6178</v>
      </c>
      <c r="B769" s="68" t="s">
        <v>5699</v>
      </c>
      <c r="C769" s="69" t="s">
        <v>5700</v>
      </c>
      <c r="D769" s="68" t="s">
        <v>121</v>
      </c>
      <c r="E769" s="70" t="s">
        <v>723</v>
      </c>
      <c r="F769" s="68" t="s">
        <v>723</v>
      </c>
      <c r="G769" s="68" t="s">
        <v>122</v>
      </c>
      <c r="H769" s="98" t="s">
        <v>6179</v>
      </c>
      <c r="I769" s="72" t="s">
        <v>6180</v>
      </c>
      <c r="J769" s="70"/>
      <c r="K769" s="70">
        <v>95592</v>
      </c>
      <c r="L769" s="100" t="s">
        <v>6181</v>
      </c>
      <c r="M769" s="78" t="s">
        <v>6182</v>
      </c>
      <c r="N769" s="75" t="s">
        <v>80</v>
      </c>
      <c r="O769" s="75" t="s">
        <v>6183</v>
      </c>
      <c r="P769" s="75" t="s">
        <v>6184</v>
      </c>
      <c r="Q769" s="76" t="s">
        <v>6185</v>
      </c>
      <c r="R769" s="68" t="s">
        <v>6186</v>
      </c>
      <c r="S769" s="68"/>
      <c r="T769" s="69"/>
      <c r="U769" s="69" t="s">
        <v>6187</v>
      </c>
      <c r="V769" s="68"/>
    </row>
    <row r="770" spans="1:22" ht="15.5" x14ac:dyDescent="0.35">
      <c r="A770" s="68" t="s">
        <v>6188</v>
      </c>
      <c r="B770" s="68" t="s">
        <v>5699</v>
      </c>
      <c r="C770" s="69" t="s">
        <v>5700</v>
      </c>
      <c r="D770" s="68" t="s">
        <v>87</v>
      </c>
      <c r="E770" s="70" t="s">
        <v>723</v>
      </c>
      <c r="F770" s="68" t="s">
        <v>861</v>
      </c>
      <c r="G770" s="68" t="s">
        <v>88</v>
      </c>
      <c r="H770" s="71" t="s">
        <v>1238</v>
      </c>
      <c r="I770" s="72" t="s">
        <v>6189</v>
      </c>
      <c r="J770" s="70">
        <v>95450</v>
      </c>
      <c r="K770" s="70">
        <v>95625</v>
      </c>
      <c r="L770" s="74" t="s">
        <v>6190</v>
      </c>
      <c r="M770" s="74" t="s">
        <v>6191</v>
      </c>
      <c r="N770" s="75" t="s">
        <v>80</v>
      </c>
      <c r="O770" s="75" t="s">
        <v>6192</v>
      </c>
      <c r="P770" s="75" t="s">
        <v>6193</v>
      </c>
      <c r="Q770" s="76" t="s">
        <v>6194</v>
      </c>
      <c r="R770" s="68" t="s">
        <v>6195</v>
      </c>
      <c r="S770" s="68"/>
      <c r="T770" s="69"/>
      <c r="U770" s="69" t="s">
        <v>6196</v>
      </c>
      <c r="V770" s="68"/>
    </row>
    <row r="771" spans="1:22" ht="15.5" x14ac:dyDescent="0.35">
      <c r="A771" s="68" t="s">
        <v>6197</v>
      </c>
      <c r="B771" s="68" t="s">
        <v>5699</v>
      </c>
      <c r="C771" s="69" t="s">
        <v>5700</v>
      </c>
      <c r="D771" s="68" t="s">
        <v>61</v>
      </c>
      <c r="E771" s="70" t="s">
        <v>723</v>
      </c>
      <c r="F771" s="68" t="s">
        <v>861</v>
      </c>
      <c r="G771" s="68" t="s">
        <v>63</v>
      </c>
      <c r="H771" s="98"/>
      <c r="I771" s="72" t="s">
        <v>6189</v>
      </c>
      <c r="J771" s="70">
        <v>95450</v>
      </c>
      <c r="K771" s="70">
        <v>95625</v>
      </c>
      <c r="L771" s="100" t="s">
        <v>6198</v>
      </c>
      <c r="M771" s="78" t="s">
        <v>6199</v>
      </c>
      <c r="N771" s="75" t="s">
        <v>80</v>
      </c>
      <c r="O771" s="75" t="s">
        <v>6200</v>
      </c>
      <c r="P771" s="75" t="s">
        <v>891</v>
      </c>
      <c r="Q771" s="76" t="s">
        <v>6201</v>
      </c>
      <c r="R771" s="68" t="s">
        <v>6202</v>
      </c>
      <c r="S771" s="68"/>
      <c r="T771" s="69"/>
      <c r="U771" s="69" t="s">
        <v>6203</v>
      </c>
      <c r="V771" s="68"/>
    </row>
    <row r="772" spans="1:22" ht="15.5" x14ac:dyDescent="0.35">
      <c r="A772" s="68" t="s">
        <v>6204</v>
      </c>
      <c r="B772" s="68" t="s">
        <v>5699</v>
      </c>
      <c r="C772" s="69" t="s">
        <v>5700</v>
      </c>
      <c r="D772" s="68" t="s">
        <v>121</v>
      </c>
      <c r="E772" s="70" t="s">
        <v>723</v>
      </c>
      <c r="F772" s="68" t="s">
        <v>861</v>
      </c>
      <c r="G772" s="68" t="s">
        <v>122</v>
      </c>
      <c r="H772" s="98" t="s">
        <v>6205</v>
      </c>
      <c r="I772" s="72" t="s">
        <v>6206</v>
      </c>
      <c r="J772" s="70">
        <v>95810</v>
      </c>
      <c r="K772" s="70">
        <v>95627</v>
      </c>
      <c r="L772" s="100" t="s">
        <v>6207</v>
      </c>
      <c r="M772" s="78" t="s">
        <v>6208</v>
      </c>
      <c r="N772" s="75" t="s">
        <v>80</v>
      </c>
      <c r="O772" s="75" t="s">
        <v>6209</v>
      </c>
      <c r="P772" s="75" t="s">
        <v>917</v>
      </c>
      <c r="Q772" s="76" t="s">
        <v>6210</v>
      </c>
      <c r="R772" s="68" t="s">
        <v>6211</v>
      </c>
      <c r="S772" s="68"/>
      <c r="T772" s="69"/>
      <c r="U772" s="69" t="s">
        <v>6212</v>
      </c>
      <c r="V772" s="68"/>
    </row>
    <row r="773" spans="1:22" ht="15.5" x14ac:dyDescent="0.35">
      <c r="A773" s="68" t="s">
        <v>6213</v>
      </c>
      <c r="B773" s="68" t="s">
        <v>5699</v>
      </c>
      <c r="C773" s="69" t="s">
        <v>5700</v>
      </c>
      <c r="D773" s="68" t="s">
        <v>121</v>
      </c>
      <c r="E773" s="70" t="s">
        <v>723</v>
      </c>
      <c r="F773" s="68" t="s">
        <v>723</v>
      </c>
      <c r="G773" s="68" t="s">
        <v>122</v>
      </c>
      <c r="H773" s="71" t="s">
        <v>6214</v>
      </c>
      <c r="I773" s="72" t="s">
        <v>6215</v>
      </c>
      <c r="J773" s="70">
        <v>95510</v>
      </c>
      <c r="K773" s="70">
        <v>95652</v>
      </c>
      <c r="L773" s="74" t="s">
        <v>6216</v>
      </c>
      <c r="M773" s="74" t="s">
        <v>6217</v>
      </c>
      <c r="N773" s="75" t="s">
        <v>80</v>
      </c>
      <c r="O773" s="75" t="s">
        <v>5884</v>
      </c>
      <c r="P773" s="75" t="s">
        <v>1643</v>
      </c>
      <c r="Q773" s="76" t="s">
        <v>6218</v>
      </c>
      <c r="R773" s="68" t="s">
        <v>6219</v>
      </c>
      <c r="S773" s="68"/>
      <c r="T773" s="69"/>
      <c r="U773" s="69" t="s">
        <v>6220</v>
      </c>
      <c r="V773" s="68"/>
    </row>
    <row r="774" spans="1:22" ht="15.5" x14ac:dyDescent="0.35">
      <c r="A774" s="68" t="s">
        <v>6221</v>
      </c>
      <c r="B774" s="68" t="s">
        <v>5699</v>
      </c>
      <c r="C774" s="69" t="s">
        <v>5700</v>
      </c>
      <c r="D774" s="68" t="s">
        <v>61</v>
      </c>
      <c r="E774" s="70" t="s">
        <v>723</v>
      </c>
      <c r="F774" s="68" t="s">
        <v>723</v>
      </c>
      <c r="G774" s="68" t="s">
        <v>63</v>
      </c>
      <c r="H774" s="98"/>
      <c r="I774" s="72" t="s">
        <v>6222</v>
      </c>
      <c r="J774" s="70">
        <v>95510</v>
      </c>
      <c r="K774" s="70">
        <v>95658</v>
      </c>
      <c r="L774" s="72" t="s">
        <v>6223</v>
      </c>
      <c r="M774" s="78" t="s">
        <v>6224</v>
      </c>
      <c r="N774" s="75" t="s">
        <v>80</v>
      </c>
      <c r="O774" s="75" t="s">
        <v>6225</v>
      </c>
      <c r="P774" s="75" t="s">
        <v>347</v>
      </c>
      <c r="Q774" s="76" t="s">
        <v>6226</v>
      </c>
      <c r="R774" s="68" t="s">
        <v>6227</v>
      </c>
      <c r="S774" s="68"/>
      <c r="T774" s="69"/>
      <c r="U774" s="69" t="s">
        <v>6228</v>
      </c>
      <c r="V774" s="68"/>
    </row>
    <row r="775" spans="1:22" ht="15.5" x14ac:dyDescent="0.35">
      <c r="A775" s="68" t="s">
        <v>6229</v>
      </c>
      <c r="B775" s="68" t="s">
        <v>5699</v>
      </c>
      <c r="C775" s="69" t="s">
        <v>5700</v>
      </c>
      <c r="D775" s="68" t="s">
        <v>121</v>
      </c>
      <c r="E775" s="70" t="s">
        <v>723</v>
      </c>
      <c r="F775" s="68" t="s">
        <v>723</v>
      </c>
      <c r="G775" s="68" t="s">
        <v>122</v>
      </c>
      <c r="H775" s="98"/>
      <c r="I775" s="72" t="s">
        <v>6230</v>
      </c>
      <c r="J775" s="70">
        <v>95450</v>
      </c>
      <c r="K775" s="70">
        <v>95658</v>
      </c>
      <c r="L775" s="100" t="s">
        <v>6231</v>
      </c>
      <c r="M775" s="78" t="s">
        <v>6232</v>
      </c>
      <c r="N775" s="75" t="s">
        <v>114</v>
      </c>
      <c r="O775" s="75" t="s">
        <v>6233</v>
      </c>
      <c r="P775" s="75" t="s">
        <v>6234</v>
      </c>
      <c r="Q775" s="76" t="s">
        <v>6235</v>
      </c>
      <c r="R775" s="68" t="s">
        <v>6236</v>
      </c>
      <c r="S775" s="68"/>
      <c r="T775" s="69"/>
      <c r="U775" s="69" t="s">
        <v>6237</v>
      </c>
      <c r="V775" s="68"/>
    </row>
    <row r="776" spans="1:22" ht="15.5" x14ac:dyDescent="0.35">
      <c r="A776" s="68" t="s">
        <v>6238</v>
      </c>
      <c r="B776" s="68" t="s">
        <v>5699</v>
      </c>
      <c r="C776" s="69" t="s">
        <v>5700</v>
      </c>
      <c r="D776" s="68" t="s">
        <v>87</v>
      </c>
      <c r="E776" s="70" t="s">
        <v>723</v>
      </c>
      <c r="F776" s="68" t="s">
        <v>723</v>
      </c>
      <c r="G776" s="68" t="s">
        <v>88</v>
      </c>
      <c r="H776" s="98"/>
      <c r="I776" s="72" t="s">
        <v>6239</v>
      </c>
      <c r="J776" s="70">
        <v>95510</v>
      </c>
      <c r="K776" s="70">
        <v>95676</v>
      </c>
      <c r="L776" s="100" t="s">
        <v>6240</v>
      </c>
      <c r="M776" s="78" t="s">
        <v>6241</v>
      </c>
      <c r="N776" s="75" t="s">
        <v>80</v>
      </c>
      <c r="O776" s="75" t="s">
        <v>2679</v>
      </c>
      <c r="P776" s="75" t="s">
        <v>1049</v>
      </c>
      <c r="Q776" s="76" t="s">
        <v>6242</v>
      </c>
      <c r="R776" s="68" t="s">
        <v>6243</v>
      </c>
      <c r="S776" s="68"/>
      <c r="T776" s="69"/>
      <c r="U776" s="69" t="s">
        <v>6244</v>
      </c>
      <c r="V776" s="68"/>
    </row>
    <row r="777" spans="1:22" s="124" customFormat="1" ht="15.5" x14ac:dyDescent="0.35">
      <c r="A777" s="68" t="s">
        <v>6245</v>
      </c>
      <c r="B777" s="68" t="s">
        <v>5699</v>
      </c>
      <c r="C777" s="69" t="s">
        <v>5700</v>
      </c>
      <c r="D777" s="68" t="s">
        <v>87</v>
      </c>
      <c r="E777" s="70" t="s">
        <v>723</v>
      </c>
      <c r="F777" s="68" t="s">
        <v>723</v>
      </c>
      <c r="G777" s="68" t="s">
        <v>88</v>
      </c>
      <c r="H777" s="98"/>
      <c r="I777" s="72" t="s">
        <v>6246</v>
      </c>
      <c r="J777" s="70">
        <v>95420</v>
      </c>
      <c r="K777" s="70">
        <v>95690</v>
      </c>
      <c r="L777" s="72" t="s">
        <v>6014</v>
      </c>
      <c r="M777" s="78" t="s">
        <v>6247</v>
      </c>
      <c r="N777" s="75" t="s">
        <v>80</v>
      </c>
      <c r="O777" s="75" t="s">
        <v>6248</v>
      </c>
      <c r="P777" s="75" t="s">
        <v>147</v>
      </c>
      <c r="Q777" s="76" t="s">
        <v>6249</v>
      </c>
      <c r="R777" s="68" t="s">
        <v>6250</v>
      </c>
      <c r="S777" s="68"/>
      <c r="T777" s="69"/>
      <c r="U777" s="69" t="s">
        <v>6251</v>
      </c>
      <c r="V777" s="68"/>
    </row>
    <row r="778" spans="1:22" ht="15.5" x14ac:dyDescent="0.35">
      <c r="A778" s="68" t="s">
        <v>6252</v>
      </c>
      <c r="B778" s="68" t="s">
        <v>59</v>
      </c>
      <c r="C778" s="105" t="s">
        <v>60</v>
      </c>
      <c r="D778" s="68" t="s">
        <v>6253</v>
      </c>
      <c r="E778" s="70" t="s">
        <v>62</v>
      </c>
      <c r="F778" s="68" t="s">
        <v>62</v>
      </c>
      <c r="G778" s="68" t="s">
        <v>122</v>
      </c>
      <c r="H778" s="125" t="s">
        <v>6254</v>
      </c>
      <c r="I778" s="107" t="s">
        <v>2605</v>
      </c>
      <c r="J778" s="68">
        <v>95240</v>
      </c>
      <c r="K778" s="68">
        <v>95176</v>
      </c>
      <c r="L778" s="105" t="s">
        <v>6255</v>
      </c>
      <c r="M778" s="126" t="s">
        <v>6256</v>
      </c>
      <c r="N778" s="69" t="s">
        <v>68</v>
      </c>
      <c r="O778" s="69"/>
      <c r="P778" s="69"/>
      <c r="Q778" s="76" t="s">
        <v>6257</v>
      </c>
      <c r="R778" s="68" t="s">
        <v>6258</v>
      </c>
      <c r="S778" s="68"/>
      <c r="T778" s="68"/>
      <c r="U778" s="105" t="s">
        <v>6259</v>
      </c>
      <c r="V778" s="68"/>
    </row>
    <row r="779" spans="1:22" ht="15.5" x14ac:dyDescent="0.35">
      <c r="A779" s="68" t="s">
        <v>6260</v>
      </c>
      <c r="B779" s="68" t="s">
        <v>297</v>
      </c>
      <c r="C779" s="105" t="s">
        <v>298</v>
      </c>
      <c r="D779" s="68" t="s">
        <v>6253</v>
      </c>
      <c r="E779" s="70" t="s">
        <v>62</v>
      </c>
      <c r="F779" s="68" t="s">
        <v>62</v>
      </c>
      <c r="G779" s="68" t="s">
        <v>122</v>
      </c>
      <c r="H779" s="125" t="s">
        <v>6261</v>
      </c>
      <c r="I779" s="105" t="s">
        <v>62</v>
      </c>
      <c r="J779" s="68">
        <v>95100</v>
      </c>
      <c r="K779" s="68">
        <v>95018</v>
      </c>
      <c r="L779" s="105" t="s">
        <v>6262</v>
      </c>
      <c r="M779" s="126" t="s">
        <v>6263</v>
      </c>
      <c r="N779" s="73" t="s">
        <v>80</v>
      </c>
      <c r="O779" s="69" t="s">
        <v>6264</v>
      </c>
      <c r="P779" s="69"/>
      <c r="Q779" s="76" t="s">
        <v>6265</v>
      </c>
      <c r="R779" s="68" t="s">
        <v>6266</v>
      </c>
      <c r="S779" s="68"/>
      <c r="T779" s="68"/>
      <c r="U779" s="105" t="s">
        <v>6267</v>
      </c>
      <c r="V779" s="68" t="s">
        <v>57</v>
      </c>
    </row>
    <row r="780" spans="1:22" ht="15.5" x14ac:dyDescent="0.35">
      <c r="A780" s="68" t="s">
        <v>6268</v>
      </c>
      <c r="B780" s="68" t="s">
        <v>297</v>
      </c>
      <c r="C780" s="105" t="s">
        <v>298</v>
      </c>
      <c r="D780" s="68" t="s">
        <v>6253</v>
      </c>
      <c r="E780" s="70" t="s">
        <v>62</v>
      </c>
      <c r="F780" s="68" t="s">
        <v>62</v>
      </c>
      <c r="G780" s="68" t="s">
        <v>122</v>
      </c>
      <c r="H780" s="125" t="s">
        <v>6269</v>
      </c>
      <c r="I780" s="105" t="s">
        <v>62</v>
      </c>
      <c r="J780" s="68">
        <v>95100</v>
      </c>
      <c r="K780" s="68">
        <v>95018</v>
      </c>
      <c r="L780" s="105" t="s">
        <v>6270</v>
      </c>
      <c r="M780" s="126" t="s">
        <v>6271</v>
      </c>
      <c r="N780" s="73" t="s">
        <v>80</v>
      </c>
      <c r="O780" s="69" t="s">
        <v>6272</v>
      </c>
      <c r="P780" s="69"/>
      <c r="Q780" s="76" t="s">
        <v>6273</v>
      </c>
      <c r="R780" s="68" t="s">
        <v>6274</v>
      </c>
      <c r="S780" s="68"/>
      <c r="T780" s="68"/>
      <c r="U780" s="105" t="s">
        <v>6275</v>
      </c>
      <c r="V780" s="68"/>
    </row>
    <row r="781" spans="1:22" ht="15.5" x14ac:dyDescent="0.35">
      <c r="A781" s="68" t="s">
        <v>6276</v>
      </c>
      <c r="B781" s="68" t="s">
        <v>721</v>
      </c>
      <c r="C781" s="105" t="s">
        <v>722</v>
      </c>
      <c r="D781" s="68" t="s">
        <v>6253</v>
      </c>
      <c r="E781" s="70" t="s">
        <v>723</v>
      </c>
      <c r="F781" s="68" t="s">
        <v>861</v>
      </c>
      <c r="G781" s="68" t="s">
        <v>122</v>
      </c>
      <c r="H781" s="125" t="s">
        <v>6277</v>
      </c>
      <c r="I781" s="105" t="s">
        <v>861</v>
      </c>
      <c r="J781" s="68">
        <v>95300</v>
      </c>
      <c r="K781" s="68">
        <v>95500</v>
      </c>
      <c r="L781" s="105" t="s">
        <v>6278</v>
      </c>
      <c r="M781" s="126">
        <v>130324936</v>
      </c>
      <c r="N781" s="69" t="s">
        <v>80</v>
      </c>
      <c r="O781" s="69" t="s">
        <v>6279</v>
      </c>
      <c r="P781" s="69"/>
      <c r="Q781" s="76" t="s">
        <v>6280</v>
      </c>
      <c r="R781" s="68" t="s">
        <v>6281</v>
      </c>
      <c r="S781" s="68"/>
      <c r="T781" s="68"/>
      <c r="U781" s="105" t="s">
        <v>6282</v>
      </c>
      <c r="V781" s="68"/>
    </row>
    <row r="782" spans="1:22" ht="15.5" x14ac:dyDescent="0.35">
      <c r="A782" s="68" t="s">
        <v>6283</v>
      </c>
      <c r="B782" s="68" t="s">
        <v>2056</v>
      </c>
      <c r="C782" s="105" t="s">
        <v>1572</v>
      </c>
      <c r="D782" s="68" t="s">
        <v>6253</v>
      </c>
      <c r="E782" s="70" t="s">
        <v>62</v>
      </c>
      <c r="F782" s="68" t="s">
        <v>2058</v>
      </c>
      <c r="G782" s="68" t="s">
        <v>122</v>
      </c>
      <c r="H782" s="125" t="s">
        <v>6284</v>
      </c>
      <c r="I782" s="105" t="s">
        <v>1572</v>
      </c>
      <c r="J782" s="68">
        <v>95600</v>
      </c>
      <c r="K782" s="68">
        <v>95203</v>
      </c>
      <c r="L782" s="105" t="s">
        <v>6285</v>
      </c>
      <c r="M782" s="126" t="s">
        <v>6286</v>
      </c>
      <c r="N782" s="69" t="s">
        <v>80</v>
      </c>
      <c r="O782" s="69" t="s">
        <v>6287</v>
      </c>
      <c r="P782" s="69"/>
      <c r="Q782" s="76" t="s">
        <v>6288</v>
      </c>
      <c r="R782" s="68" t="s">
        <v>6289</v>
      </c>
      <c r="S782" s="68"/>
      <c r="T782" s="68"/>
      <c r="U782" s="105" t="s">
        <v>6290</v>
      </c>
      <c r="V782" s="68" t="s">
        <v>57</v>
      </c>
    </row>
    <row r="783" spans="1:22" ht="15.5" x14ac:dyDescent="0.35">
      <c r="A783" s="68" t="s">
        <v>6291</v>
      </c>
      <c r="B783" s="68" t="s">
        <v>1571</v>
      </c>
      <c r="C783" s="105" t="s">
        <v>1572</v>
      </c>
      <c r="D783" s="68" t="s">
        <v>6253</v>
      </c>
      <c r="E783" s="70" t="s">
        <v>62</v>
      </c>
      <c r="F783" s="68" t="s">
        <v>2058</v>
      </c>
      <c r="G783" s="68" t="s">
        <v>122</v>
      </c>
      <c r="H783" s="125" t="s">
        <v>6292</v>
      </c>
      <c r="I783" s="105" t="s">
        <v>1736</v>
      </c>
      <c r="J783" s="68">
        <v>95230</v>
      </c>
      <c r="K783" s="68">
        <v>95598</v>
      </c>
      <c r="L783" s="105" t="s">
        <v>6293</v>
      </c>
      <c r="M783" s="126" t="s">
        <v>6294</v>
      </c>
      <c r="N783" s="69" t="s">
        <v>80</v>
      </c>
      <c r="O783" s="69" t="s">
        <v>6295</v>
      </c>
      <c r="P783" s="69"/>
      <c r="Q783" s="76" t="s">
        <v>6296</v>
      </c>
      <c r="R783" s="68" t="s">
        <v>6297</v>
      </c>
      <c r="S783" s="68"/>
      <c r="T783" s="68"/>
      <c r="U783" s="105" t="s">
        <v>6298</v>
      </c>
      <c r="V783" s="68"/>
    </row>
    <row r="784" spans="1:22" ht="15.5" x14ac:dyDescent="0.35">
      <c r="A784" s="68" t="s">
        <v>6299</v>
      </c>
      <c r="B784" s="68" t="s">
        <v>1824</v>
      </c>
      <c r="C784" s="105" t="s">
        <v>1825</v>
      </c>
      <c r="D784" s="68" t="s">
        <v>6253</v>
      </c>
      <c r="E784" s="68" t="s">
        <v>1271</v>
      </c>
      <c r="F784" s="68" t="s">
        <v>1271</v>
      </c>
      <c r="G784" s="68" t="s">
        <v>122</v>
      </c>
      <c r="H784" s="125" t="s">
        <v>6300</v>
      </c>
      <c r="I784" s="105" t="s">
        <v>1825</v>
      </c>
      <c r="J784" s="68">
        <v>95440</v>
      </c>
      <c r="K784" s="68">
        <v>95205</v>
      </c>
      <c r="L784" s="105" t="s">
        <v>6301</v>
      </c>
      <c r="M784" s="126" t="s">
        <v>6302</v>
      </c>
      <c r="N784" s="73" t="s">
        <v>80</v>
      </c>
      <c r="O784" s="69" t="s">
        <v>6303</v>
      </c>
      <c r="P784" s="69"/>
      <c r="Q784" s="76" t="s">
        <v>6304</v>
      </c>
      <c r="R784" s="68" t="s">
        <v>6305</v>
      </c>
      <c r="S784" s="68"/>
      <c r="T784" s="68"/>
      <c r="U784" s="105" t="s">
        <v>6306</v>
      </c>
      <c r="V784" s="68"/>
    </row>
    <row r="785" spans="1:22" ht="15.5" x14ac:dyDescent="0.35">
      <c r="A785" s="68" t="s">
        <v>6307</v>
      </c>
      <c r="B785" s="68" t="s">
        <v>1824</v>
      </c>
      <c r="C785" s="105" t="s">
        <v>1825</v>
      </c>
      <c r="D785" s="68" t="s">
        <v>6253</v>
      </c>
      <c r="E785" s="68" t="s">
        <v>1271</v>
      </c>
      <c r="F785" s="68" t="s">
        <v>1271</v>
      </c>
      <c r="G785" s="68" t="s">
        <v>122</v>
      </c>
      <c r="H785" s="125" t="s">
        <v>6308</v>
      </c>
      <c r="I785" s="105" t="s">
        <v>1887</v>
      </c>
      <c r="J785" s="68">
        <v>95400</v>
      </c>
      <c r="K785" s="68">
        <v>95680</v>
      </c>
      <c r="L785" s="105" t="s">
        <v>6309</v>
      </c>
      <c r="M785" s="126" t="s">
        <v>6310</v>
      </c>
      <c r="N785" s="69" t="s">
        <v>80</v>
      </c>
      <c r="O785" s="69" t="s">
        <v>6311</v>
      </c>
      <c r="P785" s="69"/>
      <c r="Q785" s="76" t="s">
        <v>6312</v>
      </c>
      <c r="R785" s="68" t="s">
        <v>6313</v>
      </c>
      <c r="S785" s="68"/>
      <c r="T785" s="68"/>
      <c r="U785" s="105" t="s">
        <v>6314</v>
      </c>
      <c r="V785" s="68"/>
    </row>
    <row r="786" spans="1:22" ht="15.5" x14ac:dyDescent="0.35">
      <c r="A786" s="68" t="s">
        <v>6315</v>
      </c>
      <c r="B786" s="68" t="s">
        <v>2255</v>
      </c>
      <c r="C786" s="105" t="s">
        <v>2301</v>
      </c>
      <c r="D786" s="68" t="s">
        <v>6253</v>
      </c>
      <c r="E786" s="68" t="s">
        <v>1271</v>
      </c>
      <c r="F786" s="68" t="s">
        <v>2272</v>
      </c>
      <c r="G786" s="68" t="s">
        <v>122</v>
      </c>
      <c r="H786" s="125" t="s">
        <v>6316</v>
      </c>
      <c r="I786" s="105" t="s">
        <v>2364</v>
      </c>
      <c r="J786" s="68">
        <v>95380</v>
      </c>
      <c r="K786" s="68">
        <v>95351</v>
      </c>
      <c r="L786" s="105" t="s">
        <v>6317</v>
      </c>
      <c r="M786" s="126" t="s">
        <v>6318</v>
      </c>
      <c r="N786" s="69" t="s">
        <v>80</v>
      </c>
      <c r="O786" s="69" t="s">
        <v>6319</v>
      </c>
      <c r="P786" s="69"/>
      <c r="Q786" s="76" t="s">
        <v>6320</v>
      </c>
      <c r="R786" s="68" t="s">
        <v>6321</v>
      </c>
      <c r="S786" s="68"/>
      <c r="T786" s="68"/>
      <c r="U786" s="105" t="s">
        <v>6322</v>
      </c>
      <c r="V786" s="68"/>
    </row>
    <row r="787" spans="1:22" ht="15.5" x14ac:dyDescent="0.35">
      <c r="A787" s="68" t="s">
        <v>6323</v>
      </c>
      <c r="B787" s="68" t="s">
        <v>2602</v>
      </c>
      <c r="C787" s="105" t="s">
        <v>2603</v>
      </c>
      <c r="D787" s="68" t="s">
        <v>6253</v>
      </c>
      <c r="E787" s="70" t="s">
        <v>62</v>
      </c>
      <c r="F787" s="68" t="s">
        <v>2058</v>
      </c>
      <c r="G787" s="68" t="s">
        <v>122</v>
      </c>
      <c r="H787" s="125" t="s">
        <v>6292</v>
      </c>
      <c r="I787" s="105" t="s">
        <v>2603</v>
      </c>
      <c r="J787" s="68">
        <v>95130</v>
      </c>
      <c r="K787" s="68">
        <v>95252</v>
      </c>
      <c r="L787" s="105" t="s">
        <v>6324</v>
      </c>
      <c r="M787" s="126" t="s">
        <v>6325</v>
      </c>
      <c r="N787" s="73" t="s">
        <v>80</v>
      </c>
      <c r="O787" s="69" t="s">
        <v>6326</v>
      </c>
      <c r="P787" s="69"/>
      <c r="Q787" s="76" t="s">
        <v>6327</v>
      </c>
      <c r="R787" s="68" t="s">
        <v>6328</v>
      </c>
      <c r="S787" s="68"/>
      <c r="T787" s="68"/>
      <c r="U787" s="105" t="s">
        <v>6329</v>
      </c>
      <c r="V787" s="68"/>
    </row>
    <row r="788" spans="1:22" ht="15.5" x14ac:dyDescent="0.35">
      <c r="A788" s="68" t="s">
        <v>6330</v>
      </c>
      <c r="B788" s="68" t="s">
        <v>3425</v>
      </c>
      <c r="C788" s="105" t="s">
        <v>3426</v>
      </c>
      <c r="D788" s="68" t="s">
        <v>6253</v>
      </c>
      <c r="E788" s="70" t="s">
        <v>723</v>
      </c>
      <c r="F788" s="68" t="s">
        <v>861</v>
      </c>
      <c r="G788" s="68" t="s">
        <v>122</v>
      </c>
      <c r="H788" s="125" t="s">
        <v>6292</v>
      </c>
      <c r="I788" s="105" t="s">
        <v>3428</v>
      </c>
      <c r="J788" s="68">
        <v>95260</v>
      </c>
      <c r="K788" s="68">
        <v>95052</v>
      </c>
      <c r="L788" s="105" t="s">
        <v>6331</v>
      </c>
      <c r="M788" s="126" t="s">
        <v>6332</v>
      </c>
      <c r="N788" s="69" t="s">
        <v>68</v>
      </c>
      <c r="O788" s="69" t="s">
        <v>6333</v>
      </c>
      <c r="P788" s="69" t="s">
        <v>6334</v>
      </c>
      <c r="Q788" s="76" t="s">
        <v>6335</v>
      </c>
      <c r="R788" s="68" t="s">
        <v>6336</v>
      </c>
      <c r="S788" s="68"/>
      <c r="T788" s="68"/>
      <c r="U788" s="105" t="s">
        <v>6337</v>
      </c>
      <c r="V788" s="68"/>
    </row>
    <row r="789" spans="1:22" ht="15.5" x14ac:dyDescent="0.35">
      <c r="A789" s="68" t="s">
        <v>6338</v>
      </c>
      <c r="B789" s="68" t="s">
        <v>3425</v>
      </c>
      <c r="C789" s="105" t="s">
        <v>3426</v>
      </c>
      <c r="D789" s="68" t="s">
        <v>6253</v>
      </c>
      <c r="E789" s="70" t="s">
        <v>723</v>
      </c>
      <c r="F789" s="68" t="s">
        <v>861</v>
      </c>
      <c r="G789" s="68" t="s">
        <v>122</v>
      </c>
      <c r="H789" s="125" t="s">
        <v>6261</v>
      </c>
      <c r="I789" s="105" t="s">
        <v>3556</v>
      </c>
      <c r="J789" s="68">
        <v>95290</v>
      </c>
      <c r="K789" s="68">
        <v>95313</v>
      </c>
      <c r="L789" s="105" t="s">
        <v>6339</v>
      </c>
      <c r="M789" s="126" t="s">
        <v>6340</v>
      </c>
      <c r="N789" s="69" t="s">
        <v>80</v>
      </c>
      <c r="O789" s="69" t="s">
        <v>6341</v>
      </c>
      <c r="P789" s="69"/>
      <c r="Q789" s="76" t="s">
        <v>6342</v>
      </c>
      <c r="R789" s="68" t="s">
        <v>6343</v>
      </c>
      <c r="S789" s="68"/>
      <c r="T789" s="68"/>
      <c r="U789" s="105" t="s">
        <v>6344</v>
      </c>
      <c r="V789" s="68"/>
    </row>
    <row r="790" spans="1:22" ht="15.5" x14ac:dyDescent="0.35">
      <c r="A790" s="68" t="s">
        <v>6345</v>
      </c>
      <c r="B790" s="68" t="s">
        <v>3990</v>
      </c>
      <c r="C790" s="105" t="s">
        <v>3991</v>
      </c>
      <c r="D790" s="68" t="s">
        <v>6253</v>
      </c>
      <c r="E790" s="70" t="s">
        <v>62</v>
      </c>
      <c r="F790" s="68" t="s">
        <v>62</v>
      </c>
      <c r="G790" s="68" t="s">
        <v>122</v>
      </c>
      <c r="H790" s="125" t="s">
        <v>6292</v>
      </c>
      <c r="I790" s="105" t="s">
        <v>3991</v>
      </c>
      <c r="J790" s="68">
        <v>95220</v>
      </c>
      <c r="K790" s="68">
        <v>95306</v>
      </c>
      <c r="L790" s="105" t="s">
        <v>6346</v>
      </c>
      <c r="M790" s="126" t="s">
        <v>6347</v>
      </c>
      <c r="N790" s="69" t="s">
        <v>80</v>
      </c>
      <c r="O790" s="69" t="s">
        <v>6348</v>
      </c>
      <c r="P790" s="69" t="s">
        <v>6349</v>
      </c>
      <c r="Q790" s="76" t="s">
        <v>6350</v>
      </c>
      <c r="R790" s="68" t="s">
        <v>6351</v>
      </c>
      <c r="S790" s="68"/>
      <c r="T790" s="68"/>
      <c r="U790" s="105" t="s">
        <v>6352</v>
      </c>
      <c r="V790" s="68"/>
    </row>
    <row r="791" spans="1:22" ht="15.5" x14ac:dyDescent="0.35">
      <c r="A791" s="68" t="s">
        <v>6353</v>
      </c>
      <c r="B791" s="68" t="s">
        <v>3990</v>
      </c>
      <c r="C791" s="105" t="s">
        <v>3991</v>
      </c>
      <c r="D791" s="68" t="s">
        <v>6253</v>
      </c>
      <c r="E791" s="70" t="s">
        <v>62</v>
      </c>
      <c r="F791" s="68" t="s">
        <v>62</v>
      </c>
      <c r="G791" s="68" t="s">
        <v>122</v>
      </c>
      <c r="H791" s="125" t="s">
        <v>6354</v>
      </c>
      <c r="I791" s="105" t="s">
        <v>3991</v>
      </c>
      <c r="J791" s="68">
        <v>95220</v>
      </c>
      <c r="K791" s="68">
        <v>95306</v>
      </c>
      <c r="L791" s="105" t="s">
        <v>6355</v>
      </c>
      <c r="M791" s="126" t="s">
        <v>6356</v>
      </c>
      <c r="N791" s="69" t="s">
        <v>68</v>
      </c>
      <c r="O791" s="69" t="s">
        <v>6357</v>
      </c>
      <c r="P791" s="69" t="s">
        <v>6358</v>
      </c>
      <c r="Q791" s="76" t="s">
        <v>6359</v>
      </c>
      <c r="R791" s="68" t="s">
        <v>6360</v>
      </c>
      <c r="S791" s="68"/>
      <c r="T791" s="68"/>
      <c r="U791" s="105" t="s">
        <v>6361</v>
      </c>
      <c r="V791" s="68"/>
    </row>
    <row r="792" spans="1:22" ht="15.5" x14ac:dyDescent="0.35">
      <c r="A792" s="68" t="s">
        <v>6362</v>
      </c>
      <c r="B792" s="68" t="s">
        <v>4376</v>
      </c>
      <c r="C792" s="105" t="s">
        <v>4377</v>
      </c>
      <c r="D792" s="68" t="s">
        <v>6253</v>
      </c>
      <c r="E792" s="70" t="s">
        <v>62</v>
      </c>
      <c r="F792" s="68" t="s">
        <v>2058</v>
      </c>
      <c r="G792" s="68" t="s">
        <v>122</v>
      </c>
      <c r="H792" s="125" t="s">
        <v>6363</v>
      </c>
      <c r="I792" s="105" t="s">
        <v>4378</v>
      </c>
      <c r="J792" s="68">
        <v>95170</v>
      </c>
      <c r="K792" s="68">
        <v>95197</v>
      </c>
      <c r="L792" s="105" t="s">
        <v>6364</v>
      </c>
      <c r="M792" s="126" t="s">
        <v>6365</v>
      </c>
      <c r="N792" s="69" t="s">
        <v>80</v>
      </c>
      <c r="O792" s="69" t="s">
        <v>6366</v>
      </c>
      <c r="P792" s="69"/>
      <c r="Q792" s="76" t="s">
        <v>6367</v>
      </c>
      <c r="R792" s="68" t="s">
        <v>6368</v>
      </c>
      <c r="S792" s="68"/>
      <c r="T792" s="68"/>
      <c r="U792" s="105" t="s">
        <v>6369</v>
      </c>
      <c r="V792" s="68"/>
    </row>
    <row r="793" spans="1:22" ht="15.5" x14ac:dyDescent="0.35">
      <c r="A793" s="68" t="s">
        <v>6370</v>
      </c>
      <c r="B793" s="68" t="s">
        <v>4376</v>
      </c>
      <c r="C793" s="105" t="s">
        <v>4377</v>
      </c>
      <c r="D793" s="68" t="s">
        <v>6253</v>
      </c>
      <c r="E793" s="70" t="s">
        <v>62</v>
      </c>
      <c r="F793" s="68" t="s">
        <v>1271</v>
      </c>
      <c r="G793" s="68" t="s">
        <v>122</v>
      </c>
      <c r="H793" s="125" t="s">
        <v>6371</v>
      </c>
      <c r="I793" s="105" t="s">
        <v>4377</v>
      </c>
      <c r="J793" s="68">
        <v>95360</v>
      </c>
      <c r="K793" s="68">
        <v>95427</v>
      </c>
      <c r="L793" s="105" t="s">
        <v>6372</v>
      </c>
      <c r="M793" s="126" t="s">
        <v>6373</v>
      </c>
      <c r="N793" s="69" t="s">
        <v>80</v>
      </c>
      <c r="O793" s="69" t="s">
        <v>6374</v>
      </c>
      <c r="P793" s="69"/>
      <c r="Q793" s="76" t="s">
        <v>6375</v>
      </c>
      <c r="R793" s="68" t="s">
        <v>6376</v>
      </c>
      <c r="S793" s="68"/>
      <c r="T793" s="68"/>
      <c r="U793" s="105" t="s">
        <v>6377</v>
      </c>
      <c r="V793" s="68"/>
    </row>
    <row r="794" spans="1:22" ht="15.5" x14ac:dyDescent="0.35">
      <c r="A794" s="68" t="s">
        <v>6378</v>
      </c>
      <c r="B794" s="68" t="s">
        <v>4376</v>
      </c>
      <c r="C794" s="105" t="s">
        <v>4377</v>
      </c>
      <c r="D794" s="68" t="s">
        <v>6253</v>
      </c>
      <c r="E794" s="70" t="s">
        <v>62</v>
      </c>
      <c r="F794" s="68" t="s">
        <v>1271</v>
      </c>
      <c r="G794" s="68" t="s">
        <v>122</v>
      </c>
      <c r="H794" s="125" t="s">
        <v>6379</v>
      </c>
      <c r="I794" s="105" t="s">
        <v>4377</v>
      </c>
      <c r="J794" s="68">
        <v>95360</v>
      </c>
      <c r="K794" s="68">
        <v>95427</v>
      </c>
      <c r="L794" s="105" t="s">
        <v>6380</v>
      </c>
      <c r="M794" s="126" t="s">
        <v>6381</v>
      </c>
      <c r="N794" s="69" t="s">
        <v>80</v>
      </c>
      <c r="O794" s="69" t="s">
        <v>6382</v>
      </c>
      <c r="P794" s="69"/>
      <c r="Q794" s="76" t="s">
        <v>6383</v>
      </c>
      <c r="R794" s="68" t="s">
        <v>6384</v>
      </c>
      <c r="S794" s="68"/>
      <c r="T794" s="68"/>
      <c r="U794" s="105" t="s">
        <v>6385</v>
      </c>
      <c r="V794" s="68"/>
    </row>
    <row r="795" spans="1:22" ht="15.5" x14ac:dyDescent="0.35">
      <c r="A795" s="68" t="s">
        <v>6386</v>
      </c>
      <c r="B795" s="68" t="s">
        <v>4565</v>
      </c>
      <c r="C795" s="105" t="s">
        <v>4566</v>
      </c>
      <c r="D795" s="68" t="s">
        <v>6253</v>
      </c>
      <c r="E795" s="68" t="s">
        <v>1271</v>
      </c>
      <c r="F795" s="68" t="s">
        <v>1271</v>
      </c>
      <c r="G795" s="68" t="s">
        <v>122</v>
      </c>
      <c r="H795" s="125" t="s">
        <v>6387</v>
      </c>
      <c r="I795" s="105" t="s">
        <v>1271</v>
      </c>
      <c r="J795" s="68">
        <v>95200</v>
      </c>
      <c r="K795" s="68">
        <v>95585</v>
      </c>
      <c r="L795" s="105" t="s">
        <v>6388</v>
      </c>
      <c r="M795" s="126" t="s">
        <v>6389</v>
      </c>
      <c r="N795" s="69" t="s">
        <v>80</v>
      </c>
      <c r="O795" s="69" t="s">
        <v>6390</v>
      </c>
      <c r="P795" s="69"/>
      <c r="Q795" s="76" t="s">
        <v>6391</v>
      </c>
      <c r="R795" s="68" t="s">
        <v>6392</v>
      </c>
      <c r="S795" s="68"/>
      <c r="T795" s="68"/>
      <c r="U795" s="105" t="s">
        <v>6393</v>
      </c>
      <c r="V795" s="68"/>
    </row>
    <row r="796" spans="1:22" ht="15.5" x14ac:dyDescent="0.35">
      <c r="A796" s="68" t="s">
        <v>6394</v>
      </c>
      <c r="B796" s="68" t="s">
        <v>4991</v>
      </c>
      <c r="C796" s="105" t="s">
        <v>4992</v>
      </c>
      <c r="D796" s="68" t="s">
        <v>6253</v>
      </c>
      <c r="E796" s="70" t="s">
        <v>62</v>
      </c>
      <c r="F796" s="68" t="s">
        <v>2058</v>
      </c>
      <c r="G796" s="68" t="s">
        <v>122</v>
      </c>
      <c r="H796" s="125" t="s">
        <v>6395</v>
      </c>
      <c r="I796" s="105" t="s">
        <v>4994</v>
      </c>
      <c r="J796" s="68">
        <v>95880</v>
      </c>
      <c r="K796" s="68">
        <v>95210</v>
      </c>
      <c r="L796" s="105" t="s">
        <v>6396</v>
      </c>
      <c r="M796" s="126" t="s">
        <v>6397</v>
      </c>
      <c r="N796" s="69" t="s">
        <v>80</v>
      </c>
      <c r="O796" s="69" t="s">
        <v>6398</v>
      </c>
      <c r="P796" s="69"/>
      <c r="Q796" s="76" t="s">
        <v>6399</v>
      </c>
      <c r="R796" s="68" t="s">
        <v>6400</v>
      </c>
      <c r="S796" s="68"/>
      <c r="T796" s="68"/>
      <c r="U796" s="105" t="s">
        <v>6401</v>
      </c>
      <c r="V796" s="68"/>
    </row>
    <row r="797" spans="1:22" ht="15.5" x14ac:dyDescent="0.35">
      <c r="A797" s="68" t="s">
        <v>6402</v>
      </c>
      <c r="B797" s="68" t="s">
        <v>4991</v>
      </c>
      <c r="C797" s="105" t="s">
        <v>4992</v>
      </c>
      <c r="D797" s="68" t="s">
        <v>6253</v>
      </c>
      <c r="E797" s="70" t="s">
        <v>62</v>
      </c>
      <c r="F797" s="68" t="s">
        <v>2058</v>
      </c>
      <c r="G797" s="68" t="s">
        <v>122</v>
      </c>
      <c r="H797" s="125" t="s">
        <v>6261</v>
      </c>
      <c r="I797" s="105" t="s">
        <v>4992</v>
      </c>
      <c r="J797" s="68">
        <v>95110</v>
      </c>
      <c r="K797" s="68">
        <v>95582</v>
      </c>
      <c r="L797" s="105" t="s">
        <v>6403</v>
      </c>
      <c r="M797" s="126" t="s">
        <v>6404</v>
      </c>
      <c r="N797" s="69" t="s">
        <v>80</v>
      </c>
      <c r="O797" s="69" t="s">
        <v>6405</v>
      </c>
      <c r="P797" s="69"/>
      <c r="Q797" s="76" t="s">
        <v>6406</v>
      </c>
      <c r="R797" s="68" t="s">
        <v>6407</v>
      </c>
      <c r="S797" s="68"/>
      <c r="T797" s="68"/>
      <c r="U797" s="105" t="s">
        <v>6408</v>
      </c>
      <c r="V797" s="68"/>
    </row>
    <row r="798" spans="1:22" ht="15.5" x14ac:dyDescent="0.35">
      <c r="A798" s="68" t="s">
        <v>6409</v>
      </c>
      <c r="B798" s="68" t="s">
        <v>5242</v>
      </c>
      <c r="C798" s="105" t="s">
        <v>5243</v>
      </c>
      <c r="D798" s="68" t="s">
        <v>6253</v>
      </c>
      <c r="E798" s="68" t="s">
        <v>1271</v>
      </c>
      <c r="F798" s="68" t="s">
        <v>1271</v>
      </c>
      <c r="G798" s="68" t="s">
        <v>122</v>
      </c>
      <c r="H798" s="125" t="s">
        <v>6410</v>
      </c>
      <c r="I798" s="105" t="s">
        <v>1271</v>
      </c>
      <c r="J798" s="68">
        <v>95200</v>
      </c>
      <c r="K798" s="68">
        <v>95585</v>
      </c>
      <c r="L798" s="105" t="s">
        <v>6411</v>
      </c>
      <c r="M798" s="126" t="s">
        <v>6412</v>
      </c>
      <c r="N798" s="69" t="s">
        <v>80</v>
      </c>
      <c r="O798" s="69" t="s">
        <v>6413</v>
      </c>
      <c r="P798" s="69"/>
      <c r="Q798" s="76" t="s">
        <v>6414</v>
      </c>
      <c r="R798" s="68" t="s">
        <v>6415</v>
      </c>
      <c r="S798" s="68"/>
      <c r="T798" s="68"/>
      <c r="U798" s="105" t="s">
        <v>6416</v>
      </c>
      <c r="V798" s="68"/>
    </row>
    <row r="799" spans="1:22" ht="15.5" x14ac:dyDescent="0.35">
      <c r="A799" s="68" t="s">
        <v>6417</v>
      </c>
      <c r="B799" s="68" t="s">
        <v>5431</v>
      </c>
      <c r="C799" s="105" t="s">
        <v>5432</v>
      </c>
      <c r="D799" s="68" t="s">
        <v>6253</v>
      </c>
      <c r="E799" s="70" t="s">
        <v>723</v>
      </c>
      <c r="F799" s="68" t="s">
        <v>2058</v>
      </c>
      <c r="G799" s="68" t="s">
        <v>122</v>
      </c>
      <c r="H799" s="125" t="s">
        <v>6418</v>
      </c>
      <c r="I799" s="105" t="s">
        <v>2194</v>
      </c>
      <c r="J799" s="68">
        <v>95320</v>
      </c>
      <c r="K799" s="68">
        <v>95563</v>
      </c>
      <c r="L799" s="105" t="s">
        <v>6419</v>
      </c>
      <c r="M799" s="126" t="s">
        <v>6420</v>
      </c>
      <c r="N799" s="69" t="s">
        <v>80</v>
      </c>
      <c r="O799" s="69" t="s">
        <v>6421</v>
      </c>
      <c r="P799" s="69"/>
      <c r="Q799" s="76" t="s">
        <v>6422</v>
      </c>
      <c r="R799" s="68" t="s">
        <v>6423</v>
      </c>
      <c r="S799" s="68"/>
      <c r="T799" s="68"/>
      <c r="U799" s="105" t="s">
        <v>6424</v>
      </c>
      <c r="V799" s="68" t="s">
        <v>57</v>
      </c>
    </row>
    <row r="800" spans="1:22" ht="15.5" x14ac:dyDescent="0.35">
      <c r="A800" s="68" t="s">
        <v>6425</v>
      </c>
      <c r="B800" s="68" t="s">
        <v>5431</v>
      </c>
      <c r="C800" s="105" t="s">
        <v>5432</v>
      </c>
      <c r="D800" s="68" t="s">
        <v>6253</v>
      </c>
      <c r="E800" s="70" t="s">
        <v>723</v>
      </c>
      <c r="F800" s="68" t="s">
        <v>2058</v>
      </c>
      <c r="G800" s="68" t="s">
        <v>122</v>
      </c>
      <c r="H800" s="125" t="s">
        <v>6363</v>
      </c>
      <c r="I800" s="105" t="s">
        <v>5432</v>
      </c>
      <c r="J800" s="68">
        <v>95150</v>
      </c>
      <c r="K800" s="68">
        <v>95607</v>
      </c>
      <c r="L800" s="105" t="s">
        <v>6426</v>
      </c>
      <c r="M800" s="126" t="s">
        <v>6427</v>
      </c>
      <c r="N800" s="69" t="s">
        <v>80</v>
      </c>
      <c r="O800" s="69" t="s">
        <v>6428</v>
      </c>
      <c r="P800" s="69"/>
      <c r="Q800" s="76" t="s">
        <v>6429</v>
      </c>
      <c r="R800" s="68" t="s">
        <v>6430</v>
      </c>
      <c r="S800" s="68"/>
      <c r="T800" s="68"/>
      <c r="U800" s="105" t="s">
        <v>6431</v>
      </c>
      <c r="V800" s="68"/>
    </row>
    <row r="801" spans="1:22" ht="15.5" x14ac:dyDescent="0.35">
      <c r="A801" s="68" t="s">
        <v>6432</v>
      </c>
      <c r="B801" s="68" t="s">
        <v>5699</v>
      </c>
      <c r="C801" s="105" t="s">
        <v>5700</v>
      </c>
      <c r="D801" s="68" t="s">
        <v>6253</v>
      </c>
      <c r="E801" s="70" t="s">
        <v>723</v>
      </c>
      <c r="F801" s="68" t="s">
        <v>723</v>
      </c>
      <c r="G801" s="68" t="s">
        <v>122</v>
      </c>
      <c r="H801" s="125" t="s">
        <v>6433</v>
      </c>
      <c r="I801" s="105" t="s">
        <v>6031</v>
      </c>
      <c r="J801" s="68">
        <v>95420</v>
      </c>
      <c r="K801" s="68">
        <v>95355</v>
      </c>
      <c r="L801" s="105" t="s">
        <v>6434</v>
      </c>
      <c r="M801" s="126" t="s">
        <v>6435</v>
      </c>
      <c r="N801" s="69" t="s">
        <v>68</v>
      </c>
      <c r="O801" s="69" t="s">
        <v>6436</v>
      </c>
      <c r="P801" s="69" t="s">
        <v>6437</v>
      </c>
      <c r="Q801" s="76" t="s">
        <v>6438</v>
      </c>
      <c r="R801" s="68" t="s">
        <v>6439</v>
      </c>
      <c r="S801" s="68"/>
      <c r="T801" s="68"/>
      <c r="U801" s="105" t="s">
        <v>6440</v>
      </c>
      <c r="V801" s="68"/>
    </row>
    <row r="802" spans="1:22" ht="15.5" x14ac:dyDescent="0.35">
      <c r="A802" s="68" t="s">
        <v>6441</v>
      </c>
      <c r="B802" s="68" t="s">
        <v>497</v>
      </c>
      <c r="C802" s="105" t="s">
        <v>6442</v>
      </c>
      <c r="D802" s="68" t="s">
        <v>6253</v>
      </c>
      <c r="E802" s="70" t="s">
        <v>62</v>
      </c>
      <c r="F802" s="68" t="s">
        <v>62</v>
      </c>
      <c r="G802" s="68" t="s">
        <v>122</v>
      </c>
      <c r="H802" s="125" t="s">
        <v>6443</v>
      </c>
      <c r="I802" s="105" t="s">
        <v>62</v>
      </c>
      <c r="J802" s="68">
        <v>95101</v>
      </c>
      <c r="K802" s="68"/>
      <c r="L802" s="105" t="s">
        <v>6444</v>
      </c>
      <c r="M802" s="127" t="s">
        <v>6445</v>
      </c>
      <c r="N802" s="69" t="s">
        <v>80</v>
      </c>
      <c r="O802" s="69" t="s">
        <v>6446</v>
      </c>
      <c r="P802" s="69" t="s">
        <v>6447</v>
      </c>
      <c r="Q802" s="76" t="s">
        <v>6448</v>
      </c>
      <c r="R802" s="68" t="s">
        <v>6449</v>
      </c>
      <c r="S802" s="68"/>
      <c r="T802" s="68"/>
      <c r="U802" s="105" t="s">
        <v>6450</v>
      </c>
      <c r="V802" s="68"/>
    </row>
    <row r="803" spans="1:22" ht="15.5" x14ac:dyDescent="0.35">
      <c r="A803" s="68" t="s">
        <v>6451</v>
      </c>
      <c r="B803" s="68" t="s">
        <v>497</v>
      </c>
      <c r="C803" s="105" t="s">
        <v>6442</v>
      </c>
      <c r="D803" s="68" t="s">
        <v>6253</v>
      </c>
      <c r="E803" s="70" t="s">
        <v>62</v>
      </c>
      <c r="F803" s="68" t="s">
        <v>62</v>
      </c>
      <c r="G803" s="68"/>
      <c r="H803" s="125" t="s">
        <v>6452</v>
      </c>
      <c r="I803" s="105" t="s">
        <v>62</v>
      </c>
      <c r="J803" s="68">
        <v>95100</v>
      </c>
      <c r="K803" s="68"/>
      <c r="L803" s="105" t="s">
        <v>6453</v>
      </c>
      <c r="M803" s="127" t="s">
        <v>6454</v>
      </c>
      <c r="N803" s="69" t="s">
        <v>80</v>
      </c>
      <c r="O803" s="69" t="s">
        <v>6455</v>
      </c>
      <c r="P803" s="69" t="s">
        <v>6456</v>
      </c>
      <c r="Q803" s="76" t="s">
        <v>6457</v>
      </c>
      <c r="R803" s="68" t="s">
        <v>6458</v>
      </c>
      <c r="S803" s="68"/>
      <c r="T803" s="68"/>
      <c r="U803" s="105" t="s">
        <v>6459</v>
      </c>
      <c r="V803" s="68"/>
    </row>
    <row r="804" spans="1:22" ht="15.5" x14ac:dyDescent="0.35">
      <c r="A804" s="68" t="s">
        <v>6460</v>
      </c>
      <c r="B804" s="68" t="s">
        <v>721</v>
      </c>
      <c r="C804" s="105" t="s">
        <v>722</v>
      </c>
      <c r="D804" s="68" t="s">
        <v>6253</v>
      </c>
      <c r="E804" s="70" t="s">
        <v>723</v>
      </c>
      <c r="F804" s="68" t="s">
        <v>861</v>
      </c>
      <c r="G804" s="68" t="s">
        <v>122</v>
      </c>
      <c r="H804" s="125" t="s">
        <v>6461</v>
      </c>
      <c r="I804" s="105" t="s">
        <v>861</v>
      </c>
      <c r="J804" s="68">
        <v>95300</v>
      </c>
      <c r="K804" s="68"/>
      <c r="L804" s="105" t="s">
        <v>6462</v>
      </c>
      <c r="M804" s="127" t="s">
        <v>6463</v>
      </c>
      <c r="N804" s="69" t="s">
        <v>80</v>
      </c>
      <c r="O804" s="69" t="s">
        <v>6464</v>
      </c>
      <c r="P804" s="69" t="s">
        <v>6465</v>
      </c>
      <c r="Q804" s="76" t="s">
        <v>6466</v>
      </c>
      <c r="R804" s="68" t="s">
        <v>6467</v>
      </c>
      <c r="S804" s="68"/>
      <c r="T804" s="68"/>
      <c r="U804" s="105" t="s">
        <v>6468</v>
      </c>
      <c r="V804" s="68"/>
    </row>
    <row r="805" spans="1:22" ht="15.5" x14ac:dyDescent="0.35">
      <c r="A805" s="68" t="s">
        <v>6469</v>
      </c>
      <c r="B805" s="68" t="s">
        <v>721</v>
      </c>
      <c r="C805" s="105" t="s">
        <v>722</v>
      </c>
      <c r="D805" s="68" t="s">
        <v>6253</v>
      </c>
      <c r="E805" s="70" t="s">
        <v>723</v>
      </c>
      <c r="F805" s="68" t="s">
        <v>861</v>
      </c>
      <c r="G805" s="68" t="s">
        <v>122</v>
      </c>
      <c r="H805" s="125" t="s">
        <v>6470</v>
      </c>
      <c r="I805" s="105" t="s">
        <v>861</v>
      </c>
      <c r="J805" s="68">
        <v>95300</v>
      </c>
      <c r="K805" s="68"/>
      <c r="L805" s="105" t="s">
        <v>6462</v>
      </c>
      <c r="M805" s="127" t="s">
        <v>6471</v>
      </c>
      <c r="N805" s="69" t="s">
        <v>80</v>
      </c>
      <c r="O805" s="69" t="s">
        <v>707</v>
      </c>
      <c r="P805" s="69" t="s">
        <v>6472</v>
      </c>
      <c r="Q805" s="76" t="s">
        <v>6473</v>
      </c>
      <c r="R805" s="81" t="s">
        <v>6474</v>
      </c>
      <c r="S805" s="68"/>
      <c r="T805" s="68"/>
      <c r="U805" s="105" t="s">
        <v>6475</v>
      </c>
      <c r="V805" s="68"/>
    </row>
    <row r="806" spans="1:22" ht="15.5" x14ac:dyDescent="0.35">
      <c r="A806" s="68" t="s">
        <v>6476</v>
      </c>
      <c r="B806" s="68" t="s">
        <v>721</v>
      </c>
      <c r="C806" s="105" t="s">
        <v>722</v>
      </c>
      <c r="D806" s="68" t="s">
        <v>6253</v>
      </c>
      <c r="E806" s="70" t="s">
        <v>723</v>
      </c>
      <c r="F806" s="68" t="s">
        <v>861</v>
      </c>
      <c r="G806" s="68"/>
      <c r="H806" s="125" t="s">
        <v>6477</v>
      </c>
      <c r="I806" s="105" t="s">
        <v>861</v>
      </c>
      <c r="J806" s="68">
        <v>95300</v>
      </c>
      <c r="K806" s="68"/>
      <c r="L806" s="105" t="s">
        <v>6478</v>
      </c>
      <c r="M806" s="127" t="s">
        <v>6479</v>
      </c>
      <c r="N806" s="69" t="s">
        <v>80</v>
      </c>
      <c r="O806" s="69" t="s">
        <v>6480</v>
      </c>
      <c r="P806" s="69" t="s">
        <v>6481</v>
      </c>
      <c r="Q806" s="76" t="s">
        <v>6482</v>
      </c>
      <c r="R806" s="68" t="s">
        <v>6483</v>
      </c>
      <c r="S806" s="68"/>
      <c r="T806" s="68"/>
      <c r="U806" s="105" t="s">
        <v>6484</v>
      </c>
      <c r="V806" s="68"/>
    </row>
    <row r="807" spans="1:22" ht="15.5" x14ac:dyDescent="0.35">
      <c r="A807" s="128" t="s">
        <v>6485</v>
      </c>
      <c r="B807" s="68" t="s">
        <v>1002</v>
      </c>
      <c r="C807" s="105" t="s">
        <v>1003</v>
      </c>
      <c r="D807" s="68" t="s">
        <v>6253</v>
      </c>
      <c r="E807" s="70" t="s">
        <v>723</v>
      </c>
      <c r="F807" s="68" t="s">
        <v>861</v>
      </c>
      <c r="G807" s="68"/>
      <c r="H807" s="125" t="s">
        <v>6486</v>
      </c>
      <c r="I807" s="105" t="s">
        <v>723</v>
      </c>
      <c r="J807" s="68">
        <v>95000</v>
      </c>
      <c r="K807" s="68"/>
      <c r="L807" s="105" t="s">
        <v>6487</v>
      </c>
      <c r="M807" s="127" t="s">
        <v>6488</v>
      </c>
      <c r="N807" s="69" t="s">
        <v>68</v>
      </c>
      <c r="O807" s="69" t="s">
        <v>6489</v>
      </c>
      <c r="P807" s="69" t="s">
        <v>6490</v>
      </c>
      <c r="Q807" s="76" t="s">
        <v>6491</v>
      </c>
      <c r="R807" s="68" t="s">
        <v>6492</v>
      </c>
      <c r="S807" s="68"/>
      <c r="T807" s="68"/>
      <c r="U807" s="105" t="s">
        <v>6493</v>
      </c>
      <c r="V807" s="68"/>
    </row>
    <row r="808" spans="1:22" ht="15.5" x14ac:dyDescent="0.35">
      <c r="A808" s="68" t="s">
        <v>6494</v>
      </c>
      <c r="B808" s="68" t="s">
        <v>1269</v>
      </c>
      <c r="C808" s="105" t="s">
        <v>1270</v>
      </c>
      <c r="D808" s="68" t="s">
        <v>121</v>
      </c>
      <c r="E808" s="70" t="s">
        <v>1271</v>
      </c>
      <c r="F808" s="68" t="s">
        <v>1271</v>
      </c>
      <c r="G808" s="68" t="s">
        <v>122</v>
      </c>
      <c r="H808" s="125" t="s">
        <v>6495</v>
      </c>
      <c r="I808" s="105" t="s">
        <v>1511</v>
      </c>
      <c r="J808" s="68">
        <v>95350</v>
      </c>
      <c r="K808" s="68"/>
      <c r="L808" s="105" t="s">
        <v>6496</v>
      </c>
      <c r="M808" s="127" t="s">
        <v>6497</v>
      </c>
      <c r="N808" s="69" t="s">
        <v>68</v>
      </c>
      <c r="O808" s="69" t="s">
        <v>6498</v>
      </c>
      <c r="P808" s="69" t="s">
        <v>6499</v>
      </c>
      <c r="Q808" s="76" t="s">
        <v>6500</v>
      </c>
      <c r="R808" s="68" t="s">
        <v>6501</v>
      </c>
      <c r="S808" s="68"/>
      <c r="T808" s="68"/>
      <c r="U808" s="105" t="s">
        <v>6502</v>
      </c>
      <c r="V808" s="68"/>
    </row>
    <row r="809" spans="1:22" ht="15.5" x14ac:dyDescent="0.35">
      <c r="A809" s="68" t="s">
        <v>6503</v>
      </c>
      <c r="B809" s="68" t="s">
        <v>1269</v>
      </c>
      <c r="C809" s="105" t="s">
        <v>1270</v>
      </c>
      <c r="D809" s="68" t="s">
        <v>6253</v>
      </c>
      <c r="E809" s="70" t="s">
        <v>1271</v>
      </c>
      <c r="F809" s="68" t="s">
        <v>1271</v>
      </c>
      <c r="G809" s="68" t="s">
        <v>63</v>
      </c>
      <c r="H809" s="125" t="s">
        <v>6504</v>
      </c>
      <c r="I809" s="105" t="s">
        <v>1544</v>
      </c>
      <c r="J809" s="68">
        <v>95270</v>
      </c>
      <c r="K809" s="68"/>
      <c r="L809" s="105" t="s">
        <v>6505</v>
      </c>
      <c r="M809" s="127" t="s">
        <v>6506</v>
      </c>
      <c r="N809" s="69" t="s">
        <v>80</v>
      </c>
      <c r="O809" s="69" t="s">
        <v>6507</v>
      </c>
      <c r="P809" s="69" t="s">
        <v>6508</v>
      </c>
      <c r="Q809" s="76" t="s">
        <v>6509</v>
      </c>
      <c r="R809" s="81" t="s">
        <v>6510</v>
      </c>
      <c r="S809" s="68"/>
      <c r="T809" s="68"/>
      <c r="U809" s="105" t="s">
        <v>6511</v>
      </c>
      <c r="V809" s="68"/>
    </row>
    <row r="810" spans="1:22" ht="15.5" x14ac:dyDescent="0.35">
      <c r="A810" s="68" t="s">
        <v>6512</v>
      </c>
      <c r="B810" s="68" t="s">
        <v>2056</v>
      </c>
      <c r="C810" s="105" t="s">
        <v>1572</v>
      </c>
      <c r="D810" s="68" t="s">
        <v>6253</v>
      </c>
      <c r="E810" s="70" t="s">
        <v>62</v>
      </c>
      <c r="F810" s="68" t="s">
        <v>2058</v>
      </c>
      <c r="G810" s="68" t="s">
        <v>122</v>
      </c>
      <c r="H810" s="125" t="s">
        <v>6513</v>
      </c>
      <c r="I810" s="105" t="s">
        <v>1572</v>
      </c>
      <c r="J810" s="68">
        <v>95600</v>
      </c>
      <c r="K810" s="68"/>
      <c r="L810" s="105" t="s">
        <v>6514</v>
      </c>
      <c r="M810" s="127" t="s">
        <v>6515</v>
      </c>
      <c r="N810" s="69" t="s">
        <v>80</v>
      </c>
      <c r="O810" s="69" t="s">
        <v>6516</v>
      </c>
      <c r="P810" s="69" t="s">
        <v>6517</v>
      </c>
      <c r="Q810" s="76" t="s">
        <v>6518</v>
      </c>
      <c r="R810" s="81" t="s">
        <v>6519</v>
      </c>
      <c r="S810" s="68"/>
      <c r="T810" s="68"/>
      <c r="U810" s="105" t="s">
        <v>6520</v>
      </c>
      <c r="V810" s="68"/>
    </row>
    <row r="811" spans="1:22" ht="15.5" x14ac:dyDescent="0.35">
      <c r="A811" s="68" t="s">
        <v>6521</v>
      </c>
      <c r="B811" s="68" t="s">
        <v>1571</v>
      </c>
      <c r="C811" s="105" t="s">
        <v>1572</v>
      </c>
      <c r="D811" s="68" t="s">
        <v>6253</v>
      </c>
      <c r="E811" s="70" t="s">
        <v>62</v>
      </c>
      <c r="F811" s="68" t="s">
        <v>2058</v>
      </c>
      <c r="G811" s="68" t="s">
        <v>122</v>
      </c>
      <c r="H811" s="125" t="s">
        <v>6522</v>
      </c>
      <c r="I811" s="105" t="s">
        <v>6523</v>
      </c>
      <c r="J811" s="68">
        <v>95230</v>
      </c>
      <c r="K811" s="68"/>
      <c r="L811" s="105" t="s">
        <v>6524</v>
      </c>
      <c r="M811" s="127" t="s">
        <v>6525</v>
      </c>
      <c r="N811" s="69" t="s">
        <v>80</v>
      </c>
      <c r="O811" s="69" t="s">
        <v>6526</v>
      </c>
      <c r="P811" s="69" t="s">
        <v>6527</v>
      </c>
      <c r="Q811" s="76" t="s">
        <v>6528</v>
      </c>
      <c r="R811" s="68" t="s">
        <v>6529</v>
      </c>
      <c r="S811" s="68"/>
      <c r="T811" s="68"/>
      <c r="U811" s="105" t="s">
        <v>6530</v>
      </c>
      <c r="V811" s="68" t="s">
        <v>766</v>
      </c>
    </row>
    <row r="812" spans="1:22" ht="15.5" x14ac:dyDescent="0.35">
      <c r="A812" s="68" t="s">
        <v>6531</v>
      </c>
      <c r="B812" s="68" t="s">
        <v>2255</v>
      </c>
      <c r="C812" s="105" t="s">
        <v>2256</v>
      </c>
      <c r="D812" s="68" t="s">
        <v>61</v>
      </c>
      <c r="E812" s="68" t="s">
        <v>1271</v>
      </c>
      <c r="F812" s="68" t="s">
        <v>1271</v>
      </c>
      <c r="G812" s="68" t="s">
        <v>122</v>
      </c>
      <c r="H812" s="125" t="s">
        <v>6532</v>
      </c>
      <c r="I812" s="105" t="s">
        <v>2429</v>
      </c>
      <c r="J812" s="68">
        <v>95270</v>
      </c>
      <c r="K812" s="68"/>
      <c r="L812" s="105" t="s">
        <v>6533</v>
      </c>
      <c r="M812" s="127" t="s">
        <v>6534</v>
      </c>
      <c r="N812" s="69" t="s">
        <v>80</v>
      </c>
      <c r="O812" s="69" t="s">
        <v>6535</v>
      </c>
      <c r="P812" s="69" t="s">
        <v>6536</v>
      </c>
      <c r="Q812" s="76" t="s">
        <v>6537</v>
      </c>
      <c r="R812" s="68" t="s">
        <v>6538</v>
      </c>
      <c r="S812" s="68"/>
      <c r="T812" s="68"/>
      <c r="U812" s="105" t="s">
        <v>6539</v>
      </c>
      <c r="V812" s="68"/>
    </row>
    <row r="813" spans="1:22" ht="15.5" x14ac:dyDescent="0.35">
      <c r="A813" s="68" t="s">
        <v>6540</v>
      </c>
      <c r="B813" s="68" t="s">
        <v>2602</v>
      </c>
      <c r="C813" s="105" t="s">
        <v>2603</v>
      </c>
      <c r="D813" s="68" t="s">
        <v>6253</v>
      </c>
      <c r="E813" s="70" t="s">
        <v>62</v>
      </c>
      <c r="F813" s="68" t="s">
        <v>62</v>
      </c>
      <c r="G813" s="68" t="s">
        <v>88</v>
      </c>
      <c r="H813" s="125" t="s">
        <v>6541</v>
      </c>
      <c r="I813" s="105" t="s">
        <v>2605</v>
      </c>
      <c r="J813" s="68">
        <v>95240</v>
      </c>
      <c r="K813" s="68"/>
      <c r="L813" s="105" t="s">
        <v>6542</v>
      </c>
      <c r="M813" s="127" t="s">
        <v>6543</v>
      </c>
      <c r="N813" s="69" t="s">
        <v>80</v>
      </c>
      <c r="O813" s="69" t="s">
        <v>6544</v>
      </c>
      <c r="P813" s="69" t="s">
        <v>6545</v>
      </c>
      <c r="Q813" s="76" t="s">
        <v>6546</v>
      </c>
      <c r="R813" s="68" t="s">
        <v>6547</v>
      </c>
      <c r="S813" s="68"/>
      <c r="T813" s="68"/>
      <c r="U813" s="105" t="s">
        <v>6548</v>
      </c>
      <c r="V813" s="68"/>
    </row>
    <row r="814" spans="1:22" ht="15.5" x14ac:dyDescent="0.35">
      <c r="A814" s="68" t="s">
        <v>6549</v>
      </c>
      <c r="B814" s="68" t="s">
        <v>2602</v>
      </c>
      <c r="C814" s="105" t="s">
        <v>2603</v>
      </c>
      <c r="D814" s="68" t="s">
        <v>6253</v>
      </c>
      <c r="E814" s="68" t="s">
        <v>62</v>
      </c>
      <c r="F814" s="68" t="s">
        <v>62</v>
      </c>
      <c r="G814" s="68" t="s">
        <v>63</v>
      </c>
      <c r="H814" s="125" t="s">
        <v>6550</v>
      </c>
      <c r="I814" s="105" t="s">
        <v>2605</v>
      </c>
      <c r="J814" s="68">
        <v>95240</v>
      </c>
      <c r="K814" s="68"/>
      <c r="L814" s="105" t="s">
        <v>6551</v>
      </c>
      <c r="M814" s="127" t="s">
        <v>6552</v>
      </c>
      <c r="N814" s="69" t="s">
        <v>80</v>
      </c>
      <c r="O814" s="69" t="s">
        <v>6553</v>
      </c>
      <c r="P814" s="69" t="s">
        <v>6554</v>
      </c>
      <c r="Q814" s="76" t="s">
        <v>6555</v>
      </c>
      <c r="R814" s="81" t="s">
        <v>6556</v>
      </c>
      <c r="S814" s="68"/>
      <c r="T814" s="68"/>
      <c r="U814" s="105" t="s">
        <v>6557</v>
      </c>
      <c r="V814" s="68"/>
    </row>
    <row r="815" spans="1:22" ht="15.5" x14ac:dyDescent="0.35">
      <c r="A815" s="68" t="s">
        <v>6558</v>
      </c>
      <c r="B815" s="68" t="s">
        <v>3046</v>
      </c>
      <c r="C815" s="105" t="s">
        <v>2272</v>
      </c>
      <c r="D815" s="68" t="s">
        <v>6253</v>
      </c>
      <c r="E815" s="70" t="s">
        <v>1271</v>
      </c>
      <c r="F815" s="68" t="s">
        <v>2272</v>
      </c>
      <c r="G815" s="68" t="s">
        <v>122</v>
      </c>
      <c r="H815" s="125" t="s">
        <v>6559</v>
      </c>
      <c r="I815" s="105" t="s">
        <v>3048</v>
      </c>
      <c r="J815" s="68">
        <v>95400</v>
      </c>
      <c r="K815" s="68"/>
      <c r="L815" s="105" t="s">
        <v>6560</v>
      </c>
      <c r="M815" s="127" t="s">
        <v>6561</v>
      </c>
      <c r="N815" s="69" t="s">
        <v>80</v>
      </c>
      <c r="O815" s="69" t="s">
        <v>6562</v>
      </c>
      <c r="P815" s="69" t="s">
        <v>6563</v>
      </c>
      <c r="Q815" s="76" t="s">
        <v>6564</v>
      </c>
      <c r="R815" s="81" t="s">
        <v>6565</v>
      </c>
      <c r="S815" s="68"/>
      <c r="T815" s="68"/>
      <c r="U815" s="105" t="s">
        <v>6566</v>
      </c>
      <c r="V815" s="68"/>
    </row>
    <row r="816" spans="1:22" ht="15.5" x14ac:dyDescent="0.35">
      <c r="A816" s="68" t="s">
        <v>6567</v>
      </c>
      <c r="B816" s="68" t="s">
        <v>3425</v>
      </c>
      <c r="C816" s="105" t="s">
        <v>3426</v>
      </c>
      <c r="D816" s="68" t="s">
        <v>6253</v>
      </c>
      <c r="E816" s="70" t="s">
        <v>723</v>
      </c>
      <c r="F816" s="68" t="s">
        <v>861</v>
      </c>
      <c r="G816" s="68"/>
      <c r="H816" s="125" t="s">
        <v>6568</v>
      </c>
      <c r="I816" s="107" t="s">
        <v>3725</v>
      </c>
      <c r="J816" s="68">
        <v>95590</v>
      </c>
      <c r="K816" s="68"/>
      <c r="L816" s="105" t="s">
        <v>6569</v>
      </c>
      <c r="M816" s="127" t="s">
        <v>6570</v>
      </c>
      <c r="N816" s="69" t="s">
        <v>68</v>
      </c>
      <c r="O816" s="69" t="s">
        <v>6571</v>
      </c>
      <c r="P816" s="69" t="s">
        <v>6572</v>
      </c>
      <c r="Q816" s="76" t="s">
        <v>6573</v>
      </c>
      <c r="R816" s="81" t="s">
        <v>6574</v>
      </c>
      <c r="S816" s="68"/>
      <c r="T816" s="68"/>
      <c r="U816" s="105" t="s">
        <v>6575</v>
      </c>
      <c r="V816" s="68"/>
    </row>
    <row r="817" spans="1:22" ht="15.5" x14ac:dyDescent="0.35">
      <c r="A817" s="68" t="s">
        <v>6576</v>
      </c>
      <c r="B817" s="68" t="s">
        <v>1002</v>
      </c>
      <c r="C817" s="105" t="s">
        <v>6577</v>
      </c>
      <c r="D817" s="68" t="s">
        <v>6253</v>
      </c>
      <c r="E817" s="70" t="s">
        <v>723</v>
      </c>
      <c r="F817" s="68" t="s">
        <v>723</v>
      </c>
      <c r="G817" s="68" t="s">
        <v>122</v>
      </c>
      <c r="H817" s="125" t="s">
        <v>6578</v>
      </c>
      <c r="I817" s="107" t="s">
        <v>3827</v>
      </c>
      <c r="J817" s="68">
        <v>95300</v>
      </c>
      <c r="K817" s="68"/>
      <c r="L817" s="105" t="s">
        <v>6579</v>
      </c>
      <c r="M817" s="127" t="s">
        <v>6580</v>
      </c>
      <c r="N817" s="69" t="s">
        <v>80</v>
      </c>
      <c r="O817" s="69" t="s">
        <v>6581</v>
      </c>
      <c r="P817" s="69" t="s">
        <v>6582</v>
      </c>
      <c r="Q817" s="76" t="s">
        <v>6583</v>
      </c>
      <c r="R817" s="68" t="s">
        <v>6584</v>
      </c>
      <c r="S817" s="68"/>
      <c r="T817" s="68"/>
      <c r="U817" s="105" t="s">
        <v>6585</v>
      </c>
      <c r="V817" s="68"/>
    </row>
    <row r="818" spans="1:22" ht="15.5" x14ac:dyDescent="0.35">
      <c r="A818" s="68" t="s">
        <v>6586</v>
      </c>
      <c r="B818" s="68" t="s">
        <v>1002</v>
      </c>
      <c r="C818" s="105" t="s">
        <v>6577</v>
      </c>
      <c r="D818" s="68" t="s">
        <v>6253</v>
      </c>
      <c r="E818" s="70" t="s">
        <v>723</v>
      </c>
      <c r="F818" s="68" t="s">
        <v>723</v>
      </c>
      <c r="G818" s="68" t="s">
        <v>122</v>
      </c>
      <c r="H818" s="125" t="s">
        <v>6587</v>
      </c>
      <c r="I818" s="105" t="s">
        <v>3827</v>
      </c>
      <c r="J818" s="68">
        <v>95520</v>
      </c>
      <c r="K818" s="68"/>
      <c r="L818" s="105" t="s">
        <v>6588</v>
      </c>
      <c r="M818" s="127" t="s">
        <v>6589</v>
      </c>
      <c r="N818" s="69" t="s">
        <v>80</v>
      </c>
      <c r="O818" s="69" t="s">
        <v>6590</v>
      </c>
      <c r="P818" s="69" t="s">
        <v>6591</v>
      </c>
      <c r="Q818" s="76" t="s">
        <v>6592</v>
      </c>
      <c r="R818" s="81" t="s">
        <v>6593</v>
      </c>
      <c r="S818" s="68"/>
      <c r="T818" s="68"/>
      <c r="U818" s="105" t="s">
        <v>6594</v>
      </c>
      <c r="V818" s="68"/>
    </row>
    <row r="819" spans="1:22" ht="15.5" x14ac:dyDescent="0.35">
      <c r="A819" s="68" t="s">
        <v>6595</v>
      </c>
      <c r="B819" s="68" t="s">
        <v>1002</v>
      </c>
      <c r="C819" s="105" t="s">
        <v>6577</v>
      </c>
      <c r="D819" s="68" t="s">
        <v>6253</v>
      </c>
      <c r="E819" s="70" t="s">
        <v>723</v>
      </c>
      <c r="F819" s="68" t="s">
        <v>723</v>
      </c>
      <c r="G819" s="68" t="s">
        <v>122</v>
      </c>
      <c r="H819" s="125" t="s">
        <v>6596</v>
      </c>
      <c r="I819" s="105" t="s">
        <v>3827</v>
      </c>
      <c r="J819" s="68">
        <v>95520</v>
      </c>
      <c r="K819" s="68"/>
      <c r="L819" s="105" t="s">
        <v>6588</v>
      </c>
      <c r="M819" s="127" t="s">
        <v>6597</v>
      </c>
      <c r="N819" s="69" t="s">
        <v>68</v>
      </c>
      <c r="O819" s="69" t="s">
        <v>6598</v>
      </c>
      <c r="P819" s="69" t="s">
        <v>6599</v>
      </c>
      <c r="Q819" s="76" t="s">
        <v>6600</v>
      </c>
      <c r="R819" s="68" t="s">
        <v>6601</v>
      </c>
      <c r="S819" s="68"/>
      <c r="T819" s="68"/>
      <c r="U819" s="105" t="s">
        <v>6602</v>
      </c>
      <c r="V819" s="68"/>
    </row>
    <row r="820" spans="1:22" ht="15.5" x14ac:dyDescent="0.35">
      <c r="A820" s="68" t="s">
        <v>6603</v>
      </c>
      <c r="B820" s="68" t="s">
        <v>3758</v>
      </c>
      <c r="C820" s="105" t="s">
        <v>6577</v>
      </c>
      <c r="D820" s="68" t="s">
        <v>6253</v>
      </c>
      <c r="E820" s="70" t="s">
        <v>723</v>
      </c>
      <c r="F820" s="68" t="s">
        <v>723</v>
      </c>
      <c r="G820" s="68"/>
      <c r="H820" s="125" t="s">
        <v>6604</v>
      </c>
      <c r="I820" s="105" t="s">
        <v>3916</v>
      </c>
      <c r="J820" s="68">
        <v>95490</v>
      </c>
      <c r="K820" s="68"/>
      <c r="L820" s="105" t="s">
        <v>6605</v>
      </c>
      <c r="M820" s="127" t="s">
        <v>6606</v>
      </c>
      <c r="N820" s="69" t="s">
        <v>80</v>
      </c>
      <c r="O820" s="69" t="s">
        <v>6607</v>
      </c>
      <c r="P820" s="69" t="s">
        <v>6608</v>
      </c>
      <c r="Q820" s="76" t="s">
        <v>6609</v>
      </c>
      <c r="R820" s="81" t="s">
        <v>6610</v>
      </c>
      <c r="S820" s="68"/>
      <c r="T820" s="68"/>
      <c r="U820" s="105" t="s">
        <v>6611</v>
      </c>
      <c r="V820" s="68"/>
    </row>
    <row r="821" spans="1:22" ht="15.5" x14ac:dyDescent="0.35">
      <c r="A821" s="68" t="s">
        <v>6353</v>
      </c>
      <c r="B821" s="68" t="s">
        <v>3990</v>
      </c>
      <c r="C821" s="105" t="s">
        <v>6612</v>
      </c>
      <c r="D821" s="68" t="s">
        <v>6253</v>
      </c>
      <c r="E821" s="70" t="s">
        <v>62</v>
      </c>
      <c r="F821" s="68" t="s">
        <v>62</v>
      </c>
      <c r="G821" s="68" t="s">
        <v>88</v>
      </c>
      <c r="H821" s="125" t="s">
        <v>6613</v>
      </c>
      <c r="I821" s="105" t="s">
        <v>3991</v>
      </c>
      <c r="J821" s="68">
        <v>95220</v>
      </c>
      <c r="K821" s="68"/>
      <c r="L821" s="105" t="s">
        <v>6355</v>
      </c>
      <c r="M821" s="127" t="s">
        <v>6356</v>
      </c>
      <c r="N821" s="69" t="s">
        <v>68</v>
      </c>
      <c r="O821" s="69" t="s">
        <v>6614</v>
      </c>
      <c r="P821" s="69" t="s">
        <v>6615</v>
      </c>
      <c r="Q821" s="76" t="s">
        <v>6616</v>
      </c>
      <c r="R821" s="68" t="s">
        <v>6574</v>
      </c>
      <c r="S821" s="68"/>
      <c r="T821" s="68"/>
      <c r="U821" s="105" t="s">
        <v>6617</v>
      </c>
      <c r="V821" s="68"/>
    </row>
    <row r="822" spans="1:22" ht="15.5" x14ac:dyDescent="0.35">
      <c r="A822" s="68" t="s">
        <v>6618</v>
      </c>
      <c r="B822" s="68" t="s">
        <v>4731</v>
      </c>
      <c r="C822" s="105" t="s">
        <v>4732</v>
      </c>
      <c r="D822" s="68" t="s">
        <v>6253</v>
      </c>
      <c r="E822" s="70" t="s">
        <v>723</v>
      </c>
      <c r="F822" s="68" t="s">
        <v>861</v>
      </c>
      <c r="G822" s="68"/>
      <c r="H822" s="125" t="s">
        <v>6619</v>
      </c>
      <c r="I822" s="105" t="s">
        <v>4766</v>
      </c>
      <c r="J822" s="68">
        <v>95430</v>
      </c>
      <c r="K822" s="68"/>
      <c r="L822" s="105" t="s">
        <v>6620</v>
      </c>
      <c r="M822" s="127" t="s">
        <v>6621</v>
      </c>
      <c r="N822" s="69" t="s">
        <v>80</v>
      </c>
      <c r="O822" s="69" t="s">
        <v>3051</v>
      </c>
      <c r="P822" s="69" t="s">
        <v>6622</v>
      </c>
      <c r="Q822" s="76" t="s">
        <v>6623</v>
      </c>
      <c r="R822" s="68" t="s">
        <v>6624</v>
      </c>
      <c r="S822" s="68"/>
      <c r="T822" s="68"/>
      <c r="U822" s="105" t="s">
        <v>6575</v>
      </c>
      <c r="V822" s="68"/>
    </row>
    <row r="823" spans="1:22" ht="15.5" x14ac:dyDescent="0.35">
      <c r="A823" s="68" t="s">
        <v>6625</v>
      </c>
      <c r="B823" s="68" t="s">
        <v>4731</v>
      </c>
      <c r="C823" s="105" t="s">
        <v>4732</v>
      </c>
      <c r="D823" s="68" t="s">
        <v>6253</v>
      </c>
      <c r="E823" s="70" t="s">
        <v>723</v>
      </c>
      <c r="F823" s="68" t="s">
        <v>861</v>
      </c>
      <c r="G823" s="68"/>
      <c r="H823" s="125" t="s">
        <v>6626</v>
      </c>
      <c r="I823" s="105" t="s">
        <v>3556</v>
      </c>
      <c r="J823" s="68">
        <v>95290</v>
      </c>
      <c r="K823" s="68"/>
      <c r="L823" s="105" t="s">
        <v>6627</v>
      </c>
      <c r="M823" s="127" t="s">
        <v>6628</v>
      </c>
      <c r="N823" s="69" t="s">
        <v>80</v>
      </c>
      <c r="O823" s="69" t="s">
        <v>6629</v>
      </c>
      <c r="P823" s="69" t="s">
        <v>6630</v>
      </c>
      <c r="Q823" s="76" t="s">
        <v>6631</v>
      </c>
      <c r="R823" s="68" t="s">
        <v>6632</v>
      </c>
      <c r="S823" s="68"/>
      <c r="T823" s="68"/>
      <c r="U823" s="105" t="s">
        <v>6633</v>
      </c>
      <c r="V823" s="68"/>
    </row>
    <row r="824" spans="1:22" ht="15.5" x14ac:dyDescent="0.35">
      <c r="A824" s="68" t="s">
        <v>6634</v>
      </c>
      <c r="B824" s="68" t="s">
        <v>5242</v>
      </c>
      <c r="C824" s="105" t="s">
        <v>6635</v>
      </c>
      <c r="D824" s="68" t="s">
        <v>6253</v>
      </c>
      <c r="E824" s="68" t="s">
        <v>1271</v>
      </c>
      <c r="F824" s="68" t="s">
        <v>1271</v>
      </c>
      <c r="G824" s="68"/>
      <c r="H824" s="125" t="s">
        <v>6636</v>
      </c>
      <c r="I824" s="105" t="s">
        <v>1271</v>
      </c>
      <c r="J824" s="68">
        <v>95200</v>
      </c>
      <c r="K824" s="68"/>
      <c r="L824" s="105" t="s">
        <v>6637</v>
      </c>
      <c r="M824" s="127" t="s">
        <v>6638</v>
      </c>
      <c r="N824" s="69" t="s">
        <v>80</v>
      </c>
      <c r="O824" s="69" t="s">
        <v>6639</v>
      </c>
      <c r="P824" s="69" t="s">
        <v>6640</v>
      </c>
      <c r="Q824" s="76" t="s">
        <v>6641</v>
      </c>
      <c r="R824" s="81" t="s">
        <v>6642</v>
      </c>
      <c r="S824" s="68"/>
      <c r="T824" s="68"/>
      <c r="U824" s="105" t="s">
        <v>6643</v>
      </c>
      <c r="V824" s="68"/>
    </row>
    <row r="825" spans="1:22" ht="15.5" x14ac:dyDescent="0.35">
      <c r="A825" s="68" t="s">
        <v>6644</v>
      </c>
      <c r="B825" s="68" t="s">
        <v>5242</v>
      </c>
      <c r="C825" s="105" t="s">
        <v>6635</v>
      </c>
      <c r="D825" s="68" t="s">
        <v>6253</v>
      </c>
      <c r="E825" s="68" t="s">
        <v>1271</v>
      </c>
      <c r="F825" s="68" t="s">
        <v>1271</v>
      </c>
      <c r="G825" s="68" t="s">
        <v>122</v>
      </c>
      <c r="H825" s="125" t="s">
        <v>6645</v>
      </c>
      <c r="I825" s="105" t="s">
        <v>1271</v>
      </c>
      <c r="J825" s="68">
        <v>95200</v>
      </c>
      <c r="K825" s="68"/>
      <c r="L825" s="105" t="s">
        <v>6646</v>
      </c>
      <c r="M825" s="127" t="s">
        <v>6647</v>
      </c>
      <c r="N825" s="69" t="s">
        <v>80</v>
      </c>
      <c r="O825" s="69" t="s">
        <v>6648</v>
      </c>
      <c r="P825" s="69" t="s">
        <v>6649</v>
      </c>
      <c r="Q825" s="76" t="s">
        <v>6650</v>
      </c>
      <c r="R825" s="68" t="s">
        <v>6651</v>
      </c>
      <c r="S825" s="68"/>
      <c r="T825" s="68"/>
      <c r="U825" s="105" t="s">
        <v>6652</v>
      </c>
      <c r="V825" s="68"/>
    </row>
    <row r="826" spans="1:22" ht="15.5" x14ac:dyDescent="0.35">
      <c r="A826" s="68" t="s">
        <v>6653</v>
      </c>
      <c r="B826" s="68" t="s">
        <v>5242</v>
      </c>
      <c r="C826" s="105" t="s">
        <v>6635</v>
      </c>
      <c r="D826" s="68" t="s">
        <v>6253</v>
      </c>
      <c r="E826" s="68" t="s">
        <v>1271</v>
      </c>
      <c r="F826" s="68" t="s">
        <v>1271</v>
      </c>
      <c r="G826" s="68" t="s">
        <v>122</v>
      </c>
      <c r="H826" s="125" t="s">
        <v>6654</v>
      </c>
      <c r="I826" s="105" t="s">
        <v>1271</v>
      </c>
      <c r="J826" s="68">
        <v>95200</v>
      </c>
      <c r="K826" s="68"/>
      <c r="L826" s="105" t="s">
        <v>6655</v>
      </c>
      <c r="M826" s="127" t="s">
        <v>6656</v>
      </c>
      <c r="N826" s="69" t="s">
        <v>68</v>
      </c>
      <c r="O826" s="69" t="s">
        <v>6657</v>
      </c>
      <c r="P826" s="69" t="s">
        <v>6658</v>
      </c>
      <c r="Q826" s="76" t="s">
        <v>6659</v>
      </c>
      <c r="R826" s="81" t="s">
        <v>6660</v>
      </c>
      <c r="S826" s="68"/>
      <c r="T826" s="68"/>
      <c r="U826" s="105" t="s">
        <v>6661</v>
      </c>
      <c r="V826" s="68"/>
    </row>
    <row r="827" spans="1:22" ht="15.5" x14ac:dyDescent="0.35">
      <c r="A827" s="129" t="s">
        <v>6662</v>
      </c>
      <c r="B827" s="129" t="s">
        <v>5242</v>
      </c>
      <c r="C827" s="130" t="s">
        <v>6635</v>
      </c>
      <c r="D827" s="68" t="s">
        <v>6253</v>
      </c>
      <c r="E827" s="68" t="s">
        <v>1271</v>
      </c>
      <c r="F827" s="129" t="s">
        <v>1271</v>
      </c>
      <c r="G827" s="68" t="s">
        <v>122</v>
      </c>
      <c r="H827" s="131" t="s">
        <v>6663</v>
      </c>
      <c r="I827" s="130" t="s">
        <v>1271</v>
      </c>
      <c r="J827" s="129">
        <v>95200</v>
      </c>
      <c r="K827" s="129"/>
      <c r="L827" s="130" t="s">
        <v>6664</v>
      </c>
      <c r="M827" s="132" t="s">
        <v>6665</v>
      </c>
      <c r="N827" s="69" t="s">
        <v>68</v>
      </c>
      <c r="O827" s="69" t="s">
        <v>6666</v>
      </c>
      <c r="P827" s="69" t="s">
        <v>6667</v>
      </c>
      <c r="Q827" s="76" t="s">
        <v>6668</v>
      </c>
      <c r="R827" s="81" t="s">
        <v>6669</v>
      </c>
      <c r="S827" s="129"/>
      <c r="T827" s="129"/>
      <c r="U827" s="130" t="s">
        <v>6670</v>
      </c>
      <c r="V827" s="68"/>
    </row>
    <row r="828" spans="1:22" ht="15.5" x14ac:dyDescent="0.35">
      <c r="A828" s="129" t="s">
        <v>6671</v>
      </c>
      <c r="B828" s="129" t="s">
        <v>5242</v>
      </c>
      <c r="C828" s="130" t="s">
        <v>6635</v>
      </c>
      <c r="D828" s="129" t="s">
        <v>6253</v>
      </c>
      <c r="E828" s="68" t="s">
        <v>1271</v>
      </c>
      <c r="F828" s="129" t="s">
        <v>1271</v>
      </c>
      <c r="G828" s="129" t="s">
        <v>122</v>
      </c>
      <c r="H828" s="131" t="s">
        <v>6672</v>
      </c>
      <c r="I828" s="130" t="s">
        <v>1271</v>
      </c>
      <c r="J828" s="129">
        <v>95200</v>
      </c>
      <c r="K828" s="129"/>
      <c r="L828" s="130" t="s">
        <v>6673</v>
      </c>
      <c r="M828" s="132" t="s">
        <v>6674</v>
      </c>
      <c r="N828" s="69" t="s">
        <v>80</v>
      </c>
      <c r="O828" s="69" t="s">
        <v>6675</v>
      </c>
      <c r="P828" s="69" t="s">
        <v>6676</v>
      </c>
      <c r="Q828" s="76" t="s">
        <v>6677</v>
      </c>
      <c r="R828" s="129" t="s">
        <v>6678</v>
      </c>
      <c r="S828" s="129"/>
      <c r="T828" s="129"/>
      <c r="U828" s="130" t="s">
        <v>6679</v>
      </c>
      <c r="V828" s="68"/>
    </row>
    <row r="829" spans="1:22" ht="15.5" x14ac:dyDescent="0.35">
      <c r="A829" s="129" t="s">
        <v>6680</v>
      </c>
      <c r="B829" s="129" t="s">
        <v>5431</v>
      </c>
      <c r="C829" s="130" t="s">
        <v>6681</v>
      </c>
      <c r="D829" s="129" t="s">
        <v>6253</v>
      </c>
      <c r="E829" s="70" t="s">
        <v>723</v>
      </c>
      <c r="F829" s="129" t="s">
        <v>2058</v>
      </c>
      <c r="G829" s="68" t="s">
        <v>63</v>
      </c>
      <c r="H829" s="131" t="s">
        <v>6682</v>
      </c>
      <c r="I829" s="130" t="s">
        <v>5432</v>
      </c>
      <c r="J829" s="129">
        <v>95150</v>
      </c>
      <c r="K829" s="129"/>
      <c r="L829" s="130" t="s">
        <v>6683</v>
      </c>
      <c r="M829" s="132" t="s">
        <v>6684</v>
      </c>
      <c r="N829" s="69" t="s">
        <v>80</v>
      </c>
      <c r="O829" s="69" t="s">
        <v>6685</v>
      </c>
      <c r="P829" s="69" t="s">
        <v>6686</v>
      </c>
      <c r="Q829" s="76" t="s">
        <v>6687</v>
      </c>
      <c r="R829" s="129" t="s">
        <v>6688</v>
      </c>
      <c r="S829" s="129"/>
      <c r="T829" s="129"/>
      <c r="U829" s="130" t="s">
        <v>6689</v>
      </c>
      <c r="V829" s="68"/>
    </row>
    <row r="830" spans="1:22" ht="15.5" x14ac:dyDescent="0.35">
      <c r="A830" s="68" t="s">
        <v>6690</v>
      </c>
      <c r="B830" s="68" t="s">
        <v>5699</v>
      </c>
      <c r="C830" s="105" t="s">
        <v>5700</v>
      </c>
      <c r="D830" s="68" t="s">
        <v>6253</v>
      </c>
      <c r="E830" s="70" t="s">
        <v>723</v>
      </c>
      <c r="F830" s="68" t="s">
        <v>861</v>
      </c>
      <c r="G830" s="68" t="s">
        <v>122</v>
      </c>
      <c r="H830" s="125" t="s">
        <v>6691</v>
      </c>
      <c r="I830" s="105" t="s">
        <v>5765</v>
      </c>
      <c r="J830" s="68">
        <v>95650</v>
      </c>
      <c r="K830" s="68"/>
      <c r="L830" s="105" t="s">
        <v>6692</v>
      </c>
      <c r="M830" s="133" t="s">
        <v>6693</v>
      </c>
      <c r="N830" s="69"/>
      <c r="O830" s="69"/>
      <c r="P830" s="69"/>
      <c r="Q830" s="69"/>
      <c r="R830" s="68" t="s">
        <v>6694</v>
      </c>
      <c r="S830" s="68"/>
      <c r="T830" s="68"/>
      <c r="U830" s="130" t="s">
        <v>6695</v>
      </c>
      <c r="V830" s="68"/>
    </row>
    <row r="831" spans="1:22" ht="15.5" x14ac:dyDescent="0.35">
      <c r="U831" s="134"/>
    </row>
  </sheetData>
  <sheetProtection algorithmName="SHA-512" hashValue="HhSf3xM0RqqFoLSAUb9yc2B/hYDpbVGMYlEc2rgw4Um5mR48YanzhASKuyyqd+mJDUK7koONSW+9h32o+gI1Mw==" saltValue="jvo5WYTUmw1bGu91EcrOkg==" spinCount="100000" sheet="1" objects="1" scenarios="1"/>
  <mergeCells count="3">
    <mergeCell ref="A2:C2"/>
    <mergeCell ref="E2:F2"/>
    <mergeCell ref="I2:J2"/>
  </mergeCells>
  <hyperlinks>
    <hyperlink ref="R40" r:id="rId1" xr:uid="{101848D9-1314-492E-8C7F-BC9E94E0EE46}"/>
    <hyperlink ref="R67" r:id="rId2" xr:uid="{010F25AD-F110-4F2D-97CF-75DBE7947F13}"/>
    <hyperlink ref="R141" r:id="rId3" xr:uid="{3F2F85D7-C7B1-4744-BC11-12BCF18E33D7}"/>
    <hyperlink ref="R190" r:id="rId4" xr:uid="{616D6396-2EEB-406B-9B82-F9B2CD45B00A}"/>
    <hyperlink ref="R250" r:id="rId5" xr:uid="{9CFA699F-FC2B-40E3-8C07-7F170B1A212D}"/>
    <hyperlink ref="R426" r:id="rId6" xr:uid="{8FFED488-DB5F-40FC-98DC-CB38F9D5297D}"/>
    <hyperlink ref="R524" r:id="rId7" xr:uid="{7D210028-649D-4150-B228-419120A70191}"/>
    <hyperlink ref="R805" r:id="rId8" xr:uid="{4A7E3F36-72A7-4F25-8840-3ABDD89038A3}"/>
    <hyperlink ref="R809" r:id="rId9" xr:uid="{FA674813-298E-498F-B65B-3D1C3503540C}"/>
    <hyperlink ref="R810" r:id="rId10" xr:uid="{1E1FF0CA-4DC4-47D1-B108-9A8A44EECB81}"/>
    <hyperlink ref="R814" r:id="rId11" xr:uid="{36C34FDC-EE71-40D4-86D5-0C9AF775040C}"/>
    <hyperlink ref="R815" r:id="rId12" xr:uid="{D077E76E-0D7B-4A35-9DF5-26A94E649368}"/>
    <hyperlink ref="R816" r:id="rId13" xr:uid="{0B7A43F8-31A1-4E8F-9626-318FD17FA7E6}"/>
    <hyperlink ref="R818" r:id="rId14" xr:uid="{CB12679E-B662-45A1-A90F-FAE684DF9543}"/>
    <hyperlink ref="R820" r:id="rId15" xr:uid="{BCFA36D0-7F51-47C8-9263-022EC3F4360A}"/>
    <hyperlink ref="R824" r:id="rId16" xr:uid="{3E9E7797-F81D-4172-B7F8-A2440631D569}"/>
    <hyperlink ref="R826" r:id="rId17" xr:uid="{99EA142C-C378-4D46-8506-02D569DB1C69}"/>
    <hyperlink ref="R827" r:id="rId18" xr:uid="{B47A3EC6-E47C-4229-BBEC-66F1064A0614}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BC406-C9FE-47D9-914F-E9B88C883E39}">
  <dimension ref="A2:C4"/>
  <sheetViews>
    <sheetView workbookViewId="0">
      <selection activeCell="C14" sqref="C14"/>
    </sheetView>
  </sheetViews>
  <sheetFormatPr baseColWidth="10" defaultRowHeight="14.5" x14ac:dyDescent="0.35"/>
  <sheetData>
    <row r="2" spans="1:3" x14ac:dyDescent="0.35">
      <c r="A2">
        <v>0</v>
      </c>
      <c r="C2" t="s">
        <v>28</v>
      </c>
    </row>
    <row r="3" spans="1:3" x14ac:dyDescent="0.35">
      <c r="A3">
        <v>1</v>
      </c>
      <c r="C3" t="s">
        <v>27</v>
      </c>
    </row>
    <row r="4" spans="1:3" x14ac:dyDescent="0.35">
      <c r="C4" t="s">
        <v>26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20426-36FA-4948-A30D-AE49880D17AA}">
  <dimension ref="A1:D61"/>
  <sheetViews>
    <sheetView showGridLines="0" workbookViewId="0">
      <selection activeCell="B16" sqref="B16"/>
    </sheetView>
  </sheetViews>
  <sheetFormatPr baseColWidth="10" defaultRowHeight="14.5" x14ac:dyDescent="0.35"/>
  <cols>
    <col min="1" max="1" width="21.26953125" customWidth="1"/>
    <col min="2" max="2" width="27.26953125" customWidth="1"/>
    <col min="3" max="3" width="25.1796875" customWidth="1"/>
  </cols>
  <sheetData>
    <row r="1" spans="1:4" ht="14.5" customHeight="1" x14ac:dyDescent="0.35">
      <c r="B1" s="310" t="s">
        <v>30</v>
      </c>
      <c r="C1" s="311"/>
      <c r="D1" s="312"/>
    </row>
    <row r="2" spans="1:4" ht="14.5" customHeight="1" x14ac:dyDescent="0.35">
      <c r="B2" s="313"/>
      <c r="C2" s="314"/>
      <c r="D2" s="315"/>
    </row>
    <row r="3" spans="1:4" x14ac:dyDescent="0.35">
      <c r="B3" s="313"/>
      <c r="C3" s="314"/>
      <c r="D3" s="315"/>
    </row>
    <row r="4" spans="1:4" ht="15" thickBot="1" x14ac:dyDescent="0.4">
      <c r="B4" s="316"/>
      <c r="C4" s="317"/>
      <c r="D4" s="318"/>
    </row>
    <row r="5" spans="1:4" ht="15" thickBot="1" x14ac:dyDescent="0.4"/>
    <row r="6" spans="1:4" ht="25" customHeight="1" thickBot="1" x14ac:dyDescent="0.4">
      <c r="A6" s="138" t="s">
        <v>31</v>
      </c>
      <c r="B6" s="250"/>
    </row>
    <row r="7" spans="1:4" ht="25" customHeight="1" thickBot="1" x14ac:dyDescent="0.4">
      <c r="A7" s="136" t="s">
        <v>0</v>
      </c>
      <c r="B7" s="171" t="str">
        <f>IFERROR(VLOOKUP(B6,UAI!$A$4:$V$830,3,FALSE),"")</f>
        <v/>
      </c>
    </row>
    <row r="8" spans="1:4" ht="25" customHeight="1" thickBot="1" x14ac:dyDescent="0.4">
      <c r="A8" s="137" t="s">
        <v>1</v>
      </c>
      <c r="B8" s="171" t="str">
        <f>IFERROR(VLOOKUP(B6,UAI!$A$4:$V$830,9,FALSE),"")</f>
        <v/>
      </c>
    </row>
    <row r="9" spans="1:4" ht="25" customHeight="1" thickBot="1" x14ac:dyDescent="0.4">
      <c r="A9" s="137" t="s">
        <v>2</v>
      </c>
      <c r="B9" s="171" t="str">
        <f>IFERROR(VLOOKUP(B6,UAI!$A$4:$V$830,8,FALSE),"")</f>
        <v/>
      </c>
    </row>
    <row r="10" spans="1:4" ht="25" customHeight="1" thickBot="1" x14ac:dyDescent="0.4">
      <c r="A10" s="138" t="s">
        <v>3</v>
      </c>
      <c r="B10" s="168"/>
    </row>
    <row r="11" spans="1:4" ht="25" customHeight="1" thickBot="1" x14ac:dyDescent="0.4">
      <c r="A11" s="139" t="s">
        <v>4</v>
      </c>
      <c r="B11" s="169"/>
    </row>
    <row r="12" spans="1:4" ht="25" customHeight="1" thickBot="1" x14ac:dyDescent="0.4">
      <c r="A12" s="138" t="s">
        <v>5</v>
      </c>
      <c r="B12" s="170"/>
    </row>
    <row r="13" spans="1:4" x14ac:dyDescent="0.35">
      <c r="B13" s="184"/>
    </row>
    <row r="14" spans="1:4" ht="15" thickBot="1" x14ac:dyDescent="0.4">
      <c r="B14" s="185"/>
    </row>
    <row r="15" spans="1:4" ht="19" thickBot="1" x14ac:dyDescent="0.4">
      <c r="A15" s="175" t="s">
        <v>10</v>
      </c>
      <c r="B15" s="175" t="s">
        <v>11</v>
      </c>
      <c r="C15" s="183" t="s">
        <v>6708</v>
      </c>
    </row>
    <row r="16" spans="1:4" x14ac:dyDescent="0.35">
      <c r="A16" s="174"/>
      <c r="B16" s="179"/>
      <c r="C16" s="248"/>
    </row>
    <row r="17" spans="1:3" x14ac:dyDescent="0.35">
      <c r="A17" s="172"/>
      <c r="B17" s="180"/>
      <c r="C17" s="248"/>
    </row>
    <row r="18" spans="1:3" x14ac:dyDescent="0.35">
      <c r="A18" s="172"/>
      <c r="B18" s="180"/>
      <c r="C18" s="248"/>
    </row>
    <row r="19" spans="1:3" x14ac:dyDescent="0.35">
      <c r="A19" s="172"/>
      <c r="B19" s="180"/>
      <c r="C19" s="248"/>
    </row>
    <row r="20" spans="1:3" x14ac:dyDescent="0.35">
      <c r="A20" s="172"/>
      <c r="B20" s="180"/>
      <c r="C20" s="248"/>
    </row>
    <row r="21" spans="1:3" x14ac:dyDescent="0.35">
      <c r="A21" s="172"/>
      <c r="B21" s="180"/>
      <c r="C21" s="248"/>
    </row>
    <row r="22" spans="1:3" x14ac:dyDescent="0.35">
      <c r="A22" s="172"/>
      <c r="B22" s="180"/>
      <c r="C22" s="248"/>
    </row>
    <row r="23" spans="1:3" x14ac:dyDescent="0.35">
      <c r="A23" s="172"/>
      <c r="B23" s="180"/>
      <c r="C23" s="248"/>
    </row>
    <row r="24" spans="1:3" x14ac:dyDescent="0.35">
      <c r="A24" s="172"/>
      <c r="B24" s="180"/>
      <c r="C24" s="182"/>
    </row>
    <row r="25" spans="1:3" x14ac:dyDescent="0.35">
      <c r="A25" s="172"/>
      <c r="B25" s="180"/>
      <c r="C25" s="182"/>
    </row>
    <row r="26" spans="1:3" x14ac:dyDescent="0.35">
      <c r="A26" s="172"/>
      <c r="B26" s="180"/>
      <c r="C26" s="182"/>
    </row>
    <row r="27" spans="1:3" x14ac:dyDescent="0.35">
      <c r="A27" s="172"/>
      <c r="B27" s="180"/>
      <c r="C27" s="182"/>
    </row>
    <row r="28" spans="1:3" x14ac:dyDescent="0.35">
      <c r="A28" s="172"/>
      <c r="B28" s="180"/>
      <c r="C28" s="182"/>
    </row>
    <row r="29" spans="1:3" x14ac:dyDescent="0.35">
      <c r="A29" s="172"/>
      <c r="B29" s="180"/>
      <c r="C29" s="182"/>
    </row>
    <row r="30" spans="1:3" x14ac:dyDescent="0.35">
      <c r="A30" s="172"/>
      <c r="B30" s="180"/>
      <c r="C30" s="182"/>
    </row>
    <row r="31" spans="1:3" x14ac:dyDescent="0.35">
      <c r="A31" s="172"/>
      <c r="B31" s="180"/>
      <c r="C31" s="182"/>
    </row>
    <row r="32" spans="1:3" x14ac:dyDescent="0.35">
      <c r="A32" s="172"/>
      <c r="B32" s="180"/>
      <c r="C32" s="182"/>
    </row>
    <row r="33" spans="1:3" x14ac:dyDescent="0.35">
      <c r="A33" s="172"/>
      <c r="B33" s="180"/>
      <c r="C33" s="182"/>
    </row>
    <row r="34" spans="1:3" x14ac:dyDescent="0.35">
      <c r="A34" s="172"/>
      <c r="B34" s="180"/>
      <c r="C34" s="182"/>
    </row>
    <row r="35" spans="1:3" x14ac:dyDescent="0.35">
      <c r="A35" s="172"/>
      <c r="B35" s="180"/>
      <c r="C35" s="182"/>
    </row>
    <row r="36" spans="1:3" x14ac:dyDescent="0.35">
      <c r="A36" s="172"/>
      <c r="B36" s="180"/>
      <c r="C36" s="182"/>
    </row>
    <row r="37" spans="1:3" x14ac:dyDescent="0.35">
      <c r="A37" s="172"/>
      <c r="B37" s="180"/>
      <c r="C37" s="182"/>
    </row>
    <row r="38" spans="1:3" x14ac:dyDescent="0.35">
      <c r="A38" s="172"/>
      <c r="B38" s="180"/>
      <c r="C38" s="182"/>
    </row>
    <row r="39" spans="1:3" x14ac:dyDescent="0.35">
      <c r="A39" s="172"/>
      <c r="B39" s="180"/>
      <c r="C39" s="182"/>
    </row>
    <row r="40" spans="1:3" x14ac:dyDescent="0.35">
      <c r="A40" s="172"/>
      <c r="B40" s="180"/>
      <c r="C40" s="182"/>
    </row>
    <row r="41" spans="1:3" x14ac:dyDescent="0.35">
      <c r="A41" s="172"/>
      <c r="B41" s="180"/>
      <c r="C41" s="182"/>
    </row>
    <row r="42" spans="1:3" x14ac:dyDescent="0.35">
      <c r="A42" s="172"/>
      <c r="B42" s="180"/>
      <c r="C42" s="182"/>
    </row>
    <row r="43" spans="1:3" x14ac:dyDescent="0.35">
      <c r="A43" s="172"/>
      <c r="B43" s="180"/>
      <c r="C43" s="182"/>
    </row>
    <row r="44" spans="1:3" x14ac:dyDescent="0.35">
      <c r="A44" s="172"/>
      <c r="B44" s="180"/>
      <c r="C44" s="182"/>
    </row>
    <row r="45" spans="1:3" x14ac:dyDescent="0.35">
      <c r="A45" s="172"/>
      <c r="B45" s="180"/>
      <c r="C45" s="182"/>
    </row>
    <row r="46" spans="1:3" x14ac:dyDescent="0.35">
      <c r="A46" s="172"/>
      <c r="B46" s="180"/>
      <c r="C46" s="182"/>
    </row>
    <row r="47" spans="1:3" x14ac:dyDescent="0.35">
      <c r="A47" s="172"/>
      <c r="B47" s="180"/>
      <c r="C47" s="182"/>
    </row>
    <row r="48" spans="1:3" x14ac:dyDescent="0.35">
      <c r="A48" s="172"/>
      <c r="B48" s="180"/>
      <c r="C48" s="182"/>
    </row>
    <row r="49" spans="1:3" x14ac:dyDescent="0.35">
      <c r="A49" s="172"/>
      <c r="B49" s="180"/>
      <c r="C49" s="182"/>
    </row>
    <row r="50" spans="1:3" x14ac:dyDescent="0.35">
      <c r="A50" s="172"/>
      <c r="B50" s="180"/>
      <c r="C50" s="182"/>
    </row>
    <row r="51" spans="1:3" x14ac:dyDescent="0.35">
      <c r="A51" s="172"/>
      <c r="B51" s="180"/>
      <c r="C51" s="182"/>
    </row>
    <row r="52" spans="1:3" x14ac:dyDescent="0.35">
      <c r="A52" s="172"/>
      <c r="B52" s="180"/>
      <c r="C52" s="182"/>
    </row>
    <row r="53" spans="1:3" x14ac:dyDescent="0.35">
      <c r="A53" s="172"/>
      <c r="B53" s="180"/>
      <c r="C53" s="182"/>
    </row>
    <row r="54" spans="1:3" x14ac:dyDescent="0.35">
      <c r="A54" s="172"/>
      <c r="B54" s="180"/>
      <c r="C54" s="182"/>
    </row>
    <row r="55" spans="1:3" x14ac:dyDescent="0.35">
      <c r="A55" s="172"/>
      <c r="B55" s="180"/>
      <c r="C55" s="182"/>
    </row>
    <row r="56" spans="1:3" x14ac:dyDescent="0.35">
      <c r="A56" s="172"/>
      <c r="B56" s="180"/>
      <c r="C56" s="182"/>
    </row>
    <row r="57" spans="1:3" x14ac:dyDescent="0.35">
      <c r="A57" s="172"/>
      <c r="B57" s="180"/>
      <c r="C57" s="182"/>
    </row>
    <row r="58" spans="1:3" x14ac:dyDescent="0.35">
      <c r="A58" s="172"/>
      <c r="B58" s="180"/>
      <c r="C58" s="182"/>
    </row>
    <row r="59" spans="1:3" x14ac:dyDescent="0.35">
      <c r="A59" s="172"/>
      <c r="B59" s="180"/>
      <c r="C59" s="182"/>
    </row>
    <row r="60" spans="1:3" x14ac:dyDescent="0.35">
      <c r="A60" s="172"/>
      <c r="B60" s="180"/>
      <c r="C60" s="182"/>
    </row>
    <row r="61" spans="1:3" ht="15" thickBot="1" x14ac:dyDescent="0.4">
      <c r="A61" s="173"/>
      <c r="B61" s="181"/>
      <c r="C61" s="182"/>
    </row>
  </sheetData>
  <mergeCells count="1">
    <mergeCell ref="B1:D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5BC51-2AC8-412E-860A-D1B60E492D01}">
  <dimension ref="A1:E14"/>
  <sheetViews>
    <sheetView showGridLines="0" workbookViewId="0"/>
  </sheetViews>
  <sheetFormatPr baseColWidth="10" defaultRowHeight="14.5" x14ac:dyDescent="0.35"/>
  <cols>
    <col min="1" max="1" width="33.1796875" customWidth="1"/>
    <col min="2" max="2" width="52.36328125" customWidth="1"/>
  </cols>
  <sheetData>
    <row r="1" spans="1:5" x14ac:dyDescent="0.35">
      <c r="B1" s="319" t="s">
        <v>6732</v>
      </c>
      <c r="C1" s="241"/>
      <c r="D1" s="241"/>
      <c r="E1" s="242"/>
    </row>
    <row r="2" spans="1:5" x14ac:dyDescent="0.35">
      <c r="B2" s="320"/>
      <c r="C2" s="241"/>
      <c r="D2" s="241"/>
      <c r="E2" s="242"/>
    </row>
    <row r="3" spans="1:5" x14ac:dyDescent="0.35">
      <c r="B3" s="320"/>
      <c r="C3" s="241"/>
      <c r="D3" s="241"/>
      <c r="E3" s="242"/>
    </row>
    <row r="4" spans="1:5" x14ac:dyDescent="0.35">
      <c r="B4" s="320"/>
      <c r="C4" s="241"/>
      <c r="D4" s="241"/>
      <c r="E4" s="242"/>
    </row>
    <row r="5" spans="1:5" ht="4.5" customHeight="1" thickBot="1" x14ac:dyDescent="0.4">
      <c r="B5" s="321"/>
    </row>
    <row r="8" spans="1:5" ht="15" thickBot="1" x14ac:dyDescent="0.4"/>
    <row r="9" spans="1:5" ht="25" customHeight="1" x14ac:dyDescent="0.35">
      <c r="A9" s="235" t="s">
        <v>6707</v>
      </c>
      <c r="B9" s="217"/>
    </row>
    <row r="10" spans="1:5" ht="25" customHeight="1" x14ac:dyDescent="0.35">
      <c r="A10" s="236" t="s">
        <v>44</v>
      </c>
      <c r="B10" s="227"/>
    </row>
    <row r="11" spans="1:5" ht="25" customHeight="1" thickBot="1" x14ac:dyDescent="0.4">
      <c r="A11" s="237" t="s">
        <v>6728</v>
      </c>
      <c r="B11" s="218"/>
    </row>
    <row r="12" spans="1:5" ht="25" customHeight="1" thickBot="1" x14ac:dyDescent="0.4">
      <c r="A12" s="238"/>
    </row>
    <row r="13" spans="1:5" ht="25" customHeight="1" x14ac:dyDescent="0.35">
      <c r="A13" s="239" t="s">
        <v>6706</v>
      </c>
      <c r="B13" s="217"/>
    </row>
    <row r="14" spans="1:5" ht="25" customHeight="1" thickBot="1" x14ac:dyDescent="0.4">
      <c r="A14" s="240" t="s">
        <v>6727</v>
      </c>
      <c r="B14" s="218"/>
    </row>
  </sheetData>
  <mergeCells count="1">
    <mergeCell ref="B1:B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A2023-84BB-430B-83DB-DFA7023056C6}">
  <dimension ref="A1:J48"/>
  <sheetViews>
    <sheetView showGridLines="0" topLeftCell="A12" zoomScale="89" zoomScaleNormal="89" workbookViewId="0">
      <selection activeCell="B48" sqref="B48:D48"/>
    </sheetView>
  </sheetViews>
  <sheetFormatPr baseColWidth="10" defaultColWidth="11.453125" defaultRowHeight="14.5" x14ac:dyDescent="0.35"/>
  <cols>
    <col min="1" max="1" width="16" style="7" customWidth="1"/>
    <col min="2" max="2" width="11.54296875" style="7" customWidth="1"/>
    <col min="3" max="3" width="4.81640625" style="7" customWidth="1"/>
    <col min="4" max="4" width="18.1796875" style="1" customWidth="1"/>
    <col min="5" max="5" width="19.54296875" style="1" customWidth="1"/>
    <col min="6" max="6" width="22.453125" style="1" customWidth="1"/>
    <col min="7" max="7" width="5.26953125" style="1" customWidth="1"/>
    <col min="8" max="16384" width="11.453125" style="1"/>
  </cols>
  <sheetData>
    <row r="1" spans="1:10" ht="10" customHeight="1" x14ac:dyDescent="0.35">
      <c r="D1" s="333" t="s">
        <v>6741</v>
      </c>
      <c r="E1" s="334"/>
      <c r="F1" s="334"/>
      <c r="G1" s="140"/>
    </row>
    <row r="2" spans="1:10" ht="10" customHeight="1" x14ac:dyDescent="0.35">
      <c r="D2" s="335"/>
      <c r="E2" s="336"/>
      <c r="F2" s="336"/>
      <c r="G2" s="141"/>
    </row>
    <row r="3" spans="1:10" ht="16" customHeight="1" x14ac:dyDescent="0.35">
      <c r="D3" s="335"/>
      <c r="E3" s="336"/>
      <c r="F3" s="336"/>
      <c r="G3" s="141"/>
    </row>
    <row r="4" spans="1:10" ht="29.15" customHeight="1" thickBot="1" x14ac:dyDescent="0.4">
      <c r="D4" s="335"/>
      <c r="E4" s="336"/>
      <c r="F4" s="336"/>
      <c r="G4" s="141"/>
    </row>
    <row r="5" spans="1:10" ht="12" customHeight="1" thickBot="1" x14ac:dyDescent="0.4">
      <c r="A5" s="144" t="s">
        <v>0</v>
      </c>
      <c r="B5" s="329" t="str">
        <f>'MA CLASSE'!B7</f>
        <v/>
      </c>
      <c r="C5" s="330"/>
      <c r="D5" s="335"/>
      <c r="E5" s="336"/>
      <c r="F5" s="336"/>
      <c r="G5" s="141"/>
    </row>
    <row r="6" spans="1:10" ht="12" customHeight="1" thickBot="1" x14ac:dyDescent="0.4">
      <c r="A6" s="145" t="s">
        <v>1</v>
      </c>
      <c r="B6" s="329" t="str">
        <f>'MA CLASSE'!B8</f>
        <v/>
      </c>
      <c r="C6" s="330"/>
      <c r="D6" s="335"/>
      <c r="E6" s="336"/>
      <c r="F6" s="336"/>
      <c r="G6" s="142"/>
    </row>
    <row r="7" spans="1:10" ht="12" customHeight="1" thickBot="1" x14ac:dyDescent="0.4">
      <c r="A7" s="145" t="s">
        <v>2</v>
      </c>
      <c r="B7" s="329" t="str">
        <f>'MA CLASSE'!B9</f>
        <v/>
      </c>
      <c r="C7" s="330"/>
      <c r="D7" s="335"/>
      <c r="E7" s="336"/>
      <c r="F7" s="336"/>
      <c r="G7" s="142"/>
    </row>
    <row r="8" spans="1:10" ht="12" customHeight="1" thickBot="1" x14ac:dyDescent="0.4">
      <c r="A8" s="146" t="s">
        <v>3</v>
      </c>
      <c r="B8" s="331" t="str">
        <f>IF('MA CLASSE'!B10="","",'MA CLASSE'!B10)</f>
        <v/>
      </c>
      <c r="C8" s="332"/>
      <c r="D8" s="186"/>
      <c r="E8" s="187"/>
      <c r="F8" s="337" t="s">
        <v>6709</v>
      </c>
      <c r="G8" s="339"/>
    </row>
    <row r="9" spans="1:10" ht="12" customHeight="1" thickBot="1" x14ac:dyDescent="0.4">
      <c r="A9" s="19" t="s">
        <v>4</v>
      </c>
      <c r="B9" s="331" t="str">
        <f>IF('MA CLASSE'!B11="","",'MA CLASSE'!B11)</f>
        <v/>
      </c>
      <c r="C9" s="332"/>
      <c r="D9" s="186"/>
      <c r="E9" s="187"/>
      <c r="F9" s="338"/>
      <c r="G9" s="340"/>
    </row>
    <row r="10" spans="1:10" ht="12" customHeight="1" thickBot="1" x14ac:dyDescent="0.4">
      <c r="A10" s="2" t="s">
        <v>5</v>
      </c>
      <c r="B10" s="331" t="str">
        <f>IF('MA CLASSE'!B12="","",'MA CLASSE'!B12)</f>
        <v/>
      </c>
      <c r="C10" s="332"/>
      <c r="D10" s="188"/>
      <c r="E10" s="189"/>
      <c r="F10" s="189"/>
      <c r="G10" s="143"/>
    </row>
    <row r="11" spans="1:10" s="5" customFormat="1" ht="51" customHeight="1" thickBot="1" x14ac:dyDescent="0.4">
      <c r="A11" s="228" t="s">
        <v>6729</v>
      </c>
      <c r="B11" s="325">
        <f>Piscine!B9</f>
        <v>0</v>
      </c>
      <c r="C11" s="326"/>
      <c r="D11" s="149" t="s">
        <v>6</v>
      </c>
      <c r="E11" s="150" t="s">
        <v>7</v>
      </c>
      <c r="F11" s="151" t="s">
        <v>29</v>
      </c>
      <c r="G11" s="327" t="s">
        <v>9</v>
      </c>
    </row>
    <row r="12" spans="1:10" s="7" customFormat="1" ht="129" customHeight="1" thickBot="1" x14ac:dyDescent="0.4">
      <c r="A12" s="152" t="s">
        <v>10</v>
      </c>
      <c r="B12" s="221" t="s">
        <v>11</v>
      </c>
      <c r="C12" s="153" t="s">
        <v>12</v>
      </c>
      <c r="D12" s="222" t="s">
        <v>19</v>
      </c>
      <c r="E12" s="154" t="s">
        <v>21</v>
      </c>
      <c r="F12" s="155" t="s">
        <v>20</v>
      </c>
      <c r="G12" s="328"/>
      <c r="I12" s="135"/>
      <c r="J12" s="135"/>
    </row>
    <row r="13" spans="1:10" ht="12" customHeight="1" x14ac:dyDescent="0.35">
      <c r="A13" s="148" t="str">
        <f>IF('MA CLASSE'!$A16="","",'MA CLASSE'!$A16)</f>
        <v/>
      </c>
      <c r="B13" s="148" t="str">
        <f>IF('MA CLASSE'!$B16="","",'MA CLASSE'!$B16)</f>
        <v/>
      </c>
      <c r="C13" s="224"/>
      <c r="D13" s="223"/>
      <c r="E13" s="156"/>
      <c r="F13" s="34"/>
      <c r="G13" s="38"/>
    </row>
    <row r="14" spans="1:10" ht="12" customHeight="1" x14ac:dyDescent="0.35">
      <c r="A14" s="148" t="str">
        <f>IF('MA CLASSE'!$A17="","",'MA CLASSE'!$A17)</f>
        <v/>
      </c>
      <c r="B14" s="148" t="str">
        <f>IF('MA CLASSE'!$B17="","",'MA CLASSE'!$B17)</f>
        <v/>
      </c>
      <c r="C14" s="224"/>
      <c r="D14" s="219"/>
      <c r="E14" s="157"/>
      <c r="F14" s="35"/>
      <c r="G14" s="14"/>
      <c r="H14" s="33"/>
    </row>
    <row r="15" spans="1:10" ht="12" customHeight="1" x14ac:dyDescent="0.35">
      <c r="A15" s="148" t="str">
        <f>IF('MA CLASSE'!$A18="","",'MA CLASSE'!$A18)</f>
        <v/>
      </c>
      <c r="B15" s="148" t="str">
        <f>IF('MA CLASSE'!$B18="","",'MA CLASSE'!$B18)</f>
        <v/>
      </c>
      <c r="C15" s="224"/>
      <c r="D15" s="219"/>
      <c r="E15" s="157"/>
      <c r="F15" s="35"/>
      <c r="G15" s="14"/>
    </row>
    <row r="16" spans="1:10" ht="12" customHeight="1" x14ac:dyDescent="0.35">
      <c r="A16" s="148" t="str">
        <f>IF('MA CLASSE'!$A19="","",'MA CLASSE'!$A19)</f>
        <v/>
      </c>
      <c r="B16" s="148" t="str">
        <f>IF('MA CLASSE'!$B19="","",'MA CLASSE'!$B19)</f>
        <v/>
      </c>
      <c r="C16" s="224"/>
      <c r="D16" s="219"/>
      <c r="E16" s="157"/>
      <c r="F16" s="36"/>
      <c r="G16" s="14"/>
    </row>
    <row r="17" spans="1:7" ht="12" customHeight="1" x14ac:dyDescent="0.35">
      <c r="A17" s="148" t="str">
        <f>IF('MA CLASSE'!$A20="","",'MA CLASSE'!$A20)</f>
        <v/>
      </c>
      <c r="B17" s="148" t="str">
        <f>IF('MA CLASSE'!$B20="","",'MA CLASSE'!$B20)</f>
        <v/>
      </c>
      <c r="C17" s="224"/>
      <c r="D17" s="219"/>
      <c r="E17" s="157"/>
      <c r="F17" s="35"/>
      <c r="G17" s="14"/>
    </row>
    <row r="18" spans="1:7" ht="12" customHeight="1" x14ac:dyDescent="0.35">
      <c r="A18" s="148" t="str">
        <f>IF('MA CLASSE'!$A21="","",'MA CLASSE'!$A21)</f>
        <v/>
      </c>
      <c r="B18" s="148" t="str">
        <f>IF('MA CLASSE'!$B21="","",'MA CLASSE'!$B21)</f>
        <v/>
      </c>
      <c r="C18" s="224"/>
      <c r="D18" s="219"/>
      <c r="E18" s="157"/>
      <c r="F18" s="35"/>
      <c r="G18" s="14"/>
    </row>
    <row r="19" spans="1:7" ht="12" customHeight="1" x14ac:dyDescent="0.35">
      <c r="A19" s="148" t="str">
        <f>IF('MA CLASSE'!$A22="","",'MA CLASSE'!$A22)</f>
        <v/>
      </c>
      <c r="B19" s="148" t="str">
        <f>IF('MA CLASSE'!$B22="","",'MA CLASSE'!$B22)</f>
        <v/>
      </c>
      <c r="C19" s="224"/>
      <c r="D19" s="219"/>
      <c r="E19" s="157"/>
      <c r="F19" s="35"/>
      <c r="G19" s="14"/>
    </row>
    <row r="20" spans="1:7" ht="12" customHeight="1" x14ac:dyDescent="0.35">
      <c r="A20" s="148" t="str">
        <f>IF('MA CLASSE'!$A23="","",'MA CLASSE'!$A23)</f>
        <v/>
      </c>
      <c r="B20" s="148" t="str">
        <f>IF('MA CLASSE'!$B23="","",'MA CLASSE'!$B23)</f>
        <v/>
      </c>
      <c r="C20" s="224"/>
      <c r="D20" s="219"/>
      <c r="E20" s="157"/>
      <c r="F20" s="35"/>
      <c r="G20" s="14"/>
    </row>
    <row r="21" spans="1:7" ht="12" customHeight="1" x14ac:dyDescent="0.35">
      <c r="A21" s="148" t="str">
        <f>IF('MA CLASSE'!$A24="","",'MA CLASSE'!$A24)</f>
        <v/>
      </c>
      <c r="B21" s="148" t="str">
        <f>IF('MA CLASSE'!$B24="","",'MA CLASSE'!$B24)</f>
        <v/>
      </c>
      <c r="C21" s="224"/>
      <c r="D21" s="219"/>
      <c r="E21" s="157"/>
      <c r="F21" s="35"/>
      <c r="G21" s="14"/>
    </row>
    <row r="22" spans="1:7" ht="12" customHeight="1" x14ac:dyDescent="0.35">
      <c r="A22" s="148" t="str">
        <f>IF('MA CLASSE'!$A25="","",'MA CLASSE'!$A25)</f>
        <v/>
      </c>
      <c r="B22" s="148" t="str">
        <f>IF('MA CLASSE'!$B25="","",'MA CLASSE'!$B25)</f>
        <v/>
      </c>
      <c r="C22" s="224"/>
      <c r="D22" s="219"/>
      <c r="E22" s="157"/>
      <c r="F22" s="35"/>
      <c r="G22" s="14"/>
    </row>
    <row r="23" spans="1:7" ht="12" customHeight="1" x14ac:dyDescent="0.35">
      <c r="A23" s="148" t="str">
        <f>IF('MA CLASSE'!$A26="","",'MA CLASSE'!$A26)</f>
        <v/>
      </c>
      <c r="B23" s="148" t="str">
        <f>IF('MA CLASSE'!$B26="","",'MA CLASSE'!$B26)</f>
        <v/>
      </c>
      <c r="C23" s="224"/>
      <c r="D23" s="219"/>
      <c r="E23" s="157"/>
      <c r="F23" s="35"/>
      <c r="G23" s="14"/>
    </row>
    <row r="24" spans="1:7" ht="12" customHeight="1" x14ac:dyDescent="0.35">
      <c r="A24" s="148" t="str">
        <f>IF('MA CLASSE'!$A27="","",'MA CLASSE'!$A27)</f>
        <v/>
      </c>
      <c r="B24" s="148" t="str">
        <f>IF('MA CLASSE'!$B27="","",'MA CLASSE'!$B27)</f>
        <v/>
      </c>
      <c r="C24" s="224"/>
      <c r="D24" s="219"/>
      <c r="E24" s="157"/>
      <c r="F24" s="35"/>
      <c r="G24" s="14"/>
    </row>
    <row r="25" spans="1:7" ht="12" customHeight="1" x14ac:dyDescent="0.35">
      <c r="A25" s="148" t="str">
        <f>IF('MA CLASSE'!$A28="","",'MA CLASSE'!$A28)</f>
        <v/>
      </c>
      <c r="B25" s="148" t="str">
        <f>IF('MA CLASSE'!$B28="","",'MA CLASSE'!$B28)</f>
        <v/>
      </c>
      <c r="C25" s="224"/>
      <c r="D25" s="219"/>
      <c r="E25" s="157"/>
      <c r="F25" s="35"/>
      <c r="G25" s="14"/>
    </row>
    <row r="26" spans="1:7" ht="12" customHeight="1" x14ac:dyDescent="0.35">
      <c r="A26" s="148" t="str">
        <f>IF('MA CLASSE'!$A29="","",'MA CLASSE'!$A29)</f>
        <v/>
      </c>
      <c r="B26" s="148" t="str">
        <f>IF('MA CLASSE'!$B29="","",'MA CLASSE'!$B29)</f>
        <v/>
      </c>
      <c r="C26" s="224"/>
      <c r="D26" s="219"/>
      <c r="E26" s="157"/>
      <c r="F26" s="35"/>
      <c r="G26" s="14"/>
    </row>
    <row r="27" spans="1:7" ht="12" customHeight="1" x14ac:dyDescent="0.35">
      <c r="A27" s="148" t="str">
        <f>IF('MA CLASSE'!$A30="","",'MA CLASSE'!$A30)</f>
        <v/>
      </c>
      <c r="B27" s="148" t="str">
        <f>IF('MA CLASSE'!$B30="","",'MA CLASSE'!$B30)</f>
        <v/>
      </c>
      <c r="C27" s="224"/>
      <c r="D27" s="219"/>
      <c r="E27" s="157"/>
      <c r="F27" s="35"/>
      <c r="G27" s="14"/>
    </row>
    <row r="28" spans="1:7" ht="12" customHeight="1" x14ac:dyDescent="0.35">
      <c r="A28" s="148" t="str">
        <f>IF('MA CLASSE'!$A31="","",'MA CLASSE'!$A31)</f>
        <v/>
      </c>
      <c r="B28" s="148" t="str">
        <f>IF('MA CLASSE'!$B31="","",'MA CLASSE'!$B31)</f>
        <v/>
      </c>
      <c r="C28" s="224"/>
      <c r="D28" s="219"/>
      <c r="E28" s="157"/>
      <c r="F28" s="35"/>
      <c r="G28" s="14"/>
    </row>
    <row r="29" spans="1:7" ht="12" customHeight="1" x14ac:dyDescent="0.35">
      <c r="A29" s="148" t="str">
        <f>IF('MA CLASSE'!$A32="","",'MA CLASSE'!$A32)</f>
        <v/>
      </c>
      <c r="B29" s="148" t="str">
        <f>IF('MA CLASSE'!$B32="","",'MA CLASSE'!$B32)</f>
        <v/>
      </c>
      <c r="C29" s="224"/>
      <c r="D29" s="219"/>
      <c r="E29" s="157"/>
      <c r="F29" s="35"/>
      <c r="G29" s="14"/>
    </row>
    <row r="30" spans="1:7" ht="12" customHeight="1" x14ac:dyDescent="0.35">
      <c r="A30" s="148" t="str">
        <f>IF('MA CLASSE'!$A33="","",'MA CLASSE'!$A33)</f>
        <v/>
      </c>
      <c r="B30" s="148" t="str">
        <f>IF('MA CLASSE'!$B33="","",'MA CLASSE'!$B33)</f>
        <v/>
      </c>
      <c r="C30" s="224"/>
      <c r="D30" s="219"/>
      <c r="E30" s="157"/>
      <c r="F30" s="35"/>
      <c r="G30" s="14"/>
    </row>
    <row r="31" spans="1:7" ht="12" customHeight="1" x14ac:dyDescent="0.35">
      <c r="A31" s="148" t="str">
        <f>IF('MA CLASSE'!$A34="","",'MA CLASSE'!$A34)</f>
        <v/>
      </c>
      <c r="B31" s="148" t="str">
        <f>IF('MA CLASSE'!$B34="","",'MA CLASSE'!$B34)</f>
        <v/>
      </c>
      <c r="C31" s="224"/>
      <c r="D31" s="219"/>
      <c r="E31" s="157"/>
      <c r="F31" s="35"/>
      <c r="G31" s="14"/>
    </row>
    <row r="32" spans="1:7" ht="12" customHeight="1" x14ac:dyDescent="0.35">
      <c r="A32" s="148" t="str">
        <f>IF('MA CLASSE'!$A35="","",'MA CLASSE'!$A35)</f>
        <v/>
      </c>
      <c r="B32" s="148" t="str">
        <f>IF('MA CLASSE'!$B35="","",'MA CLASSE'!$B35)</f>
        <v/>
      </c>
      <c r="C32" s="224"/>
      <c r="D32" s="219"/>
      <c r="E32" s="157"/>
      <c r="F32" s="35"/>
      <c r="G32" s="14"/>
    </row>
    <row r="33" spans="1:7" ht="12" customHeight="1" x14ac:dyDescent="0.35">
      <c r="A33" s="148" t="str">
        <f>IF('MA CLASSE'!$A36="","",'MA CLASSE'!$A36)</f>
        <v/>
      </c>
      <c r="B33" s="148" t="str">
        <f>IF('MA CLASSE'!$B36="","",'MA CLASSE'!$B36)</f>
        <v/>
      </c>
      <c r="C33" s="224"/>
      <c r="D33" s="219"/>
      <c r="E33" s="157"/>
      <c r="F33" s="35"/>
      <c r="G33" s="14"/>
    </row>
    <row r="34" spans="1:7" ht="12" customHeight="1" x14ac:dyDescent="0.35">
      <c r="A34" s="148" t="str">
        <f>IF('MA CLASSE'!$A37="","",'MA CLASSE'!$A37)</f>
        <v/>
      </c>
      <c r="B34" s="148" t="str">
        <f>IF('MA CLASSE'!$B37="","",'MA CLASSE'!$B37)</f>
        <v/>
      </c>
      <c r="C34" s="224"/>
      <c r="D34" s="219"/>
      <c r="E34" s="157"/>
      <c r="F34" s="35"/>
      <c r="G34" s="14"/>
    </row>
    <row r="35" spans="1:7" ht="12" customHeight="1" x14ac:dyDescent="0.35">
      <c r="A35" s="148" t="str">
        <f>IF('MA CLASSE'!$A38="","",'MA CLASSE'!$A38)</f>
        <v/>
      </c>
      <c r="B35" s="148" t="str">
        <f>IF('MA CLASSE'!$B38="","",'MA CLASSE'!$B38)</f>
        <v/>
      </c>
      <c r="C35" s="224"/>
      <c r="D35" s="219"/>
      <c r="E35" s="157"/>
      <c r="F35" s="35"/>
      <c r="G35" s="14"/>
    </row>
    <row r="36" spans="1:7" ht="12" customHeight="1" x14ac:dyDescent="0.35">
      <c r="A36" s="148" t="str">
        <f>IF('MA CLASSE'!$A39="","",'MA CLASSE'!$A39)</f>
        <v/>
      </c>
      <c r="B36" s="148" t="str">
        <f>IF('MA CLASSE'!$B39="","",'MA CLASSE'!$B39)</f>
        <v/>
      </c>
      <c r="C36" s="224"/>
      <c r="D36" s="219"/>
      <c r="E36" s="157"/>
      <c r="F36" s="35"/>
      <c r="G36" s="14"/>
    </row>
    <row r="37" spans="1:7" ht="12" customHeight="1" x14ac:dyDescent="0.35">
      <c r="A37" s="148" t="str">
        <f>IF('MA CLASSE'!$A40="","",'MA CLASSE'!$A40)</f>
        <v/>
      </c>
      <c r="B37" s="148" t="str">
        <f>IF('MA CLASSE'!$B40="","",'MA CLASSE'!$B40)</f>
        <v/>
      </c>
      <c r="C37" s="224"/>
      <c r="D37" s="219"/>
      <c r="E37" s="157"/>
      <c r="F37" s="35"/>
      <c r="G37" s="14"/>
    </row>
    <row r="38" spans="1:7" ht="12" customHeight="1" x14ac:dyDescent="0.35">
      <c r="A38" s="148" t="str">
        <f>IF('MA CLASSE'!$A41="","",'MA CLASSE'!$A41)</f>
        <v/>
      </c>
      <c r="B38" s="148" t="str">
        <f>IF('MA CLASSE'!$B41="","",'MA CLASSE'!$B41)</f>
        <v/>
      </c>
      <c r="C38" s="224"/>
      <c r="D38" s="219"/>
      <c r="E38" s="157"/>
      <c r="F38" s="35"/>
      <c r="G38" s="14"/>
    </row>
    <row r="39" spans="1:7" ht="12" customHeight="1" x14ac:dyDescent="0.35">
      <c r="A39" s="148" t="str">
        <f>IF('MA CLASSE'!$A42="","",'MA CLASSE'!$A42)</f>
        <v/>
      </c>
      <c r="B39" s="148" t="str">
        <f>IF('MA CLASSE'!$B42="","",'MA CLASSE'!$B42)</f>
        <v/>
      </c>
      <c r="C39" s="224"/>
      <c r="D39" s="219"/>
      <c r="E39" s="157"/>
      <c r="F39" s="35"/>
      <c r="G39" s="14"/>
    </row>
    <row r="40" spans="1:7" ht="12" customHeight="1" x14ac:dyDescent="0.35">
      <c r="A40" s="148" t="str">
        <f>IF('MA CLASSE'!$A43="","",'MA CLASSE'!$A43)</f>
        <v/>
      </c>
      <c r="B40" s="148" t="str">
        <f>IF('MA CLASSE'!$B43="","",'MA CLASSE'!$B43)</f>
        <v/>
      </c>
      <c r="C40" s="224"/>
      <c r="D40" s="219"/>
      <c r="E40" s="157"/>
      <c r="F40" s="35"/>
      <c r="G40" s="14"/>
    </row>
    <row r="41" spans="1:7" ht="12" customHeight="1" x14ac:dyDescent="0.35">
      <c r="A41" s="148" t="str">
        <f>IF('MA CLASSE'!$A44="","",'MA CLASSE'!$A44)</f>
        <v/>
      </c>
      <c r="B41" s="148" t="str">
        <f>IF('MA CLASSE'!$B44="","",'MA CLASSE'!$B44)</f>
        <v/>
      </c>
      <c r="C41" s="224"/>
      <c r="D41" s="219"/>
      <c r="E41" s="157"/>
      <c r="F41" s="35"/>
      <c r="G41" s="14"/>
    </row>
    <row r="42" spans="1:7" ht="12" customHeight="1" x14ac:dyDescent="0.35">
      <c r="A42" s="148" t="str">
        <f>IF('MA CLASSE'!$A45="","",'MA CLASSE'!$A45)</f>
        <v/>
      </c>
      <c r="B42" s="148" t="str">
        <f>IF('MA CLASSE'!$B45="","",'MA CLASSE'!$B45)</f>
        <v/>
      </c>
      <c r="C42" s="224"/>
      <c r="D42" s="219"/>
      <c r="E42" s="157"/>
      <c r="F42" s="35"/>
      <c r="G42" s="14"/>
    </row>
    <row r="43" spans="1:7" ht="12" customHeight="1" x14ac:dyDescent="0.35">
      <c r="A43" s="148" t="str">
        <f>IF('MA CLASSE'!$A46="","",'MA CLASSE'!$A46)</f>
        <v/>
      </c>
      <c r="B43" s="148" t="str">
        <f>IF('MA CLASSE'!$B46="","",'MA CLASSE'!$B46)</f>
        <v/>
      </c>
      <c r="C43" s="224"/>
      <c r="D43" s="219"/>
      <c r="E43" s="157"/>
      <c r="F43" s="35"/>
      <c r="G43" s="14"/>
    </row>
    <row r="44" spans="1:7" ht="12" customHeight="1" x14ac:dyDescent="0.35">
      <c r="A44" s="148" t="str">
        <f>IF('MA CLASSE'!$A47="","",'MA CLASSE'!$A47)</f>
        <v/>
      </c>
      <c r="B44" s="148" t="str">
        <f>IF('MA CLASSE'!$B47="","",'MA CLASSE'!$B47)</f>
        <v/>
      </c>
      <c r="C44" s="224"/>
      <c r="D44" s="219"/>
      <c r="E44" s="157"/>
      <c r="F44" s="35"/>
      <c r="G44" s="14"/>
    </row>
    <row r="45" spans="1:7" ht="12" customHeight="1" x14ac:dyDescent="0.35">
      <c r="A45" s="148" t="str">
        <f>IF('MA CLASSE'!$A48="","",'MA CLASSE'!$A48)</f>
        <v/>
      </c>
      <c r="B45" s="148" t="str">
        <f>IF('MA CLASSE'!$B48="","",'MA CLASSE'!$B48)</f>
        <v/>
      </c>
      <c r="C45" s="224"/>
      <c r="D45" s="219"/>
      <c r="E45" s="157"/>
      <c r="F45" s="35"/>
      <c r="G45" s="14"/>
    </row>
    <row r="46" spans="1:7" ht="12" customHeight="1" x14ac:dyDescent="0.35">
      <c r="A46" s="148" t="str">
        <f>IF('MA CLASSE'!$A49="","",'MA CLASSE'!$A49)</f>
        <v/>
      </c>
      <c r="B46" s="148" t="str">
        <f>IF('MA CLASSE'!$B49="","",'MA CLASSE'!$B49)</f>
        <v/>
      </c>
      <c r="C46" s="225"/>
      <c r="D46" s="219"/>
      <c r="E46" s="157"/>
      <c r="F46" s="35"/>
      <c r="G46" s="14"/>
    </row>
    <row r="47" spans="1:7" ht="12" customHeight="1" thickBot="1" x14ac:dyDescent="0.4">
      <c r="A47" s="148" t="str">
        <f>IF('MA CLASSE'!$A50="","",'MA CLASSE'!$A50)</f>
        <v/>
      </c>
      <c r="B47" s="148" t="str">
        <f>IF('MA CLASSE'!$B50="","",'MA CLASSE'!$B50)</f>
        <v/>
      </c>
      <c r="C47" s="226"/>
      <c r="D47" s="220"/>
      <c r="E47" s="158"/>
      <c r="F47" s="37"/>
      <c r="G47" s="15"/>
    </row>
    <row r="48" spans="1:7" ht="15" thickBot="1" x14ac:dyDescent="0.4">
      <c r="A48" s="215" t="s">
        <v>6721</v>
      </c>
      <c r="B48" s="322">
        <f>IFERROR(Piscine!B14,"")</f>
        <v>0</v>
      </c>
      <c r="C48" s="323"/>
      <c r="D48" s="324"/>
      <c r="E48" s="215" t="s">
        <v>6722</v>
      </c>
      <c r="F48" s="322"/>
      <c r="G48" s="324"/>
    </row>
  </sheetData>
  <mergeCells count="13">
    <mergeCell ref="B48:D48"/>
    <mergeCell ref="F48:G48"/>
    <mergeCell ref="B11:C11"/>
    <mergeCell ref="G11:G12"/>
    <mergeCell ref="B5:C5"/>
    <mergeCell ref="B6:C6"/>
    <mergeCell ref="B7:C7"/>
    <mergeCell ref="B8:C8"/>
    <mergeCell ref="B9:C9"/>
    <mergeCell ref="B10:C10"/>
    <mergeCell ref="D1:F7"/>
    <mergeCell ref="F8:F9"/>
    <mergeCell ref="G8:G9"/>
  </mergeCells>
  <conditionalFormatting sqref="A13:G47">
    <cfRule type="expression" dxfId="27" priority="6" stopIfTrue="1">
      <formula>NOT(MOD(ROW(),2))</formula>
    </cfRule>
  </conditionalFormatting>
  <conditionalFormatting sqref="F13:F47">
    <cfRule type="cellIs" dxfId="26" priority="3" stopIfTrue="1" operator="equal">
      <formula>"Oui"</formula>
    </cfRule>
    <cfRule type="cellIs" dxfId="25" priority="4" stopIfTrue="1" operator="equal">
      <formula>"Non"</formula>
    </cfRule>
    <cfRule type="cellIs" dxfId="24" priority="5" stopIfTrue="1" operator="equal">
      <formula>"En cours"</formula>
    </cfRule>
  </conditionalFormatting>
  <conditionalFormatting sqref="E13:E47">
    <cfRule type="expression" dxfId="23" priority="13" stopIfTrue="1">
      <formula>H13="Oui"</formula>
    </cfRule>
    <cfRule type="expression" dxfId="22" priority="14" stopIfTrue="1">
      <formula>H13="Non"</formula>
    </cfRule>
  </conditionalFormatting>
  <conditionalFormatting sqref="A13:C47">
    <cfRule type="expression" dxfId="21" priority="19" stopIfTrue="1">
      <formula>#REF!="Oui"</formula>
    </cfRule>
    <cfRule type="expression" dxfId="20" priority="20" stopIfTrue="1">
      <formula>#REF!="Non"</formula>
    </cfRule>
  </conditionalFormatting>
  <conditionalFormatting sqref="B13:D47">
    <cfRule type="expression" dxfId="19" priority="21" stopIfTrue="1">
      <formula>#REF!="Oui"</formula>
    </cfRule>
    <cfRule type="expression" dxfId="18" priority="22" stopIfTrue="1">
      <formula>#REF!="Non"</formula>
    </cfRule>
  </conditionalFormatting>
  <conditionalFormatting sqref="D13:D47">
    <cfRule type="expression" dxfId="17" priority="27" stopIfTrue="1">
      <formula>#REF!="Oui"</formula>
    </cfRule>
    <cfRule type="expression" dxfId="16" priority="28" stopIfTrue="1">
      <formula>#REF!="Non"</formula>
    </cfRule>
  </conditionalFormatting>
  <conditionalFormatting sqref="D13:D47">
    <cfRule type="expression" dxfId="15" priority="29" stopIfTrue="1">
      <formula>#REF!="Oui"</formula>
    </cfRule>
    <cfRule type="expression" dxfId="14" priority="30" stopIfTrue="1">
      <formula>#REF!="Non"</formula>
    </cfRule>
  </conditionalFormatting>
  <dataValidations count="2">
    <dataValidation type="list" allowBlank="1" showInputMessage="1" showErrorMessage="1" errorTitle="Erreur de saisie" error="Veuillez vérifier votre saisie." sqref="F47" xr:uid="{F62BE52E-66D4-4323-85E2-CF47BEFA2DD0}">
      <formula1>#REF!</formula1>
    </dataValidation>
    <dataValidation allowBlank="1" sqref="G47" xr:uid="{B85A8CC1-F6EA-4AD1-B33B-839AD1DB8BF2}"/>
  </dataValidations>
  <pageMargins left="0.23622047244094491" right="0.23622047244094491" top="0.35433070866141736" bottom="0.35433070866141736" header="0.31496062992125984" footer="0.31496062992125984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437A8-5E85-4816-86A4-F92013FD3837}">
  <dimension ref="A1:R55"/>
  <sheetViews>
    <sheetView showGridLines="0" zoomScale="75" zoomScaleNormal="75" workbookViewId="0">
      <selection activeCell="O25" sqref="O25"/>
    </sheetView>
  </sheetViews>
  <sheetFormatPr baseColWidth="10" defaultColWidth="11.453125" defaultRowHeight="14.5" x14ac:dyDescent="0.35"/>
  <cols>
    <col min="1" max="1" width="16.453125" style="1" customWidth="1"/>
    <col min="2" max="2" width="20.26953125" style="7" customWidth="1"/>
    <col min="3" max="3" width="22.81640625" style="7" customWidth="1"/>
    <col min="4" max="4" width="9.453125" style="7" customWidth="1"/>
    <col min="5" max="5" width="22.453125" style="1" customWidth="1"/>
    <col min="6" max="6" width="21.54296875" style="1" customWidth="1"/>
    <col min="7" max="7" width="26.7265625" style="1" customWidth="1"/>
    <col min="8" max="8" width="11.453125" style="1"/>
    <col min="9" max="9" width="18.453125" style="1" customWidth="1"/>
    <col min="10" max="10" width="14.1796875" style="1" customWidth="1"/>
    <col min="11" max="11" width="11.453125" style="1"/>
    <col min="12" max="13" width="13.7265625" style="1" customWidth="1"/>
    <col min="14" max="14" width="15.453125" style="1" customWidth="1"/>
    <col min="15" max="15" width="14" style="1" customWidth="1"/>
    <col min="16" max="16" width="14.26953125" style="1" customWidth="1"/>
    <col min="17" max="16384" width="11.453125" style="1"/>
  </cols>
  <sheetData>
    <row r="1" spans="1:10" ht="15" thickBot="1" x14ac:dyDescent="0.4">
      <c r="A1" s="21"/>
      <c r="E1" s="23"/>
      <c r="F1" s="9"/>
      <c r="G1" s="10"/>
      <c r="H1" s="40"/>
      <c r="I1" s="27"/>
      <c r="J1" s="27"/>
    </row>
    <row r="2" spans="1:10" ht="15.75" customHeight="1" x14ac:dyDescent="0.35">
      <c r="A2" s="21"/>
      <c r="E2" s="333" t="s">
        <v>6742</v>
      </c>
      <c r="F2" s="334"/>
      <c r="G2" s="346"/>
      <c r="H2" s="12"/>
      <c r="I2" s="44"/>
      <c r="J2" s="44"/>
    </row>
    <row r="3" spans="1:10" ht="15.75" customHeight="1" x14ac:dyDescent="0.35">
      <c r="A3" s="21"/>
      <c r="E3" s="335"/>
      <c r="F3" s="336"/>
      <c r="G3" s="347"/>
      <c r="H3" s="12"/>
      <c r="I3" s="44"/>
      <c r="J3" s="44"/>
    </row>
    <row r="4" spans="1:10" ht="15.75" customHeight="1" x14ac:dyDescent="0.35">
      <c r="A4" s="17"/>
      <c r="E4" s="335"/>
      <c r="F4" s="336"/>
      <c r="G4" s="347"/>
      <c r="H4" s="12"/>
      <c r="I4" s="27"/>
      <c r="J4" s="27"/>
    </row>
    <row r="5" spans="1:10" ht="15.75" customHeight="1" thickBot="1" x14ac:dyDescent="0.4">
      <c r="A5" s="17"/>
      <c r="E5" s="348"/>
      <c r="F5" s="349"/>
      <c r="G5" s="350"/>
      <c r="H5" s="12"/>
      <c r="I5" s="27"/>
      <c r="J5" s="27"/>
    </row>
    <row r="6" spans="1:10" ht="15" thickBot="1" x14ac:dyDescent="0.4">
      <c r="A6" s="18"/>
      <c r="E6" s="22"/>
      <c r="F6" s="9"/>
      <c r="G6" s="10"/>
      <c r="H6" s="12"/>
      <c r="I6" s="27"/>
      <c r="J6" s="27"/>
    </row>
    <row r="7" spans="1:10" ht="15" thickBot="1" x14ac:dyDescent="0.4">
      <c r="A7" s="144" t="s">
        <v>0</v>
      </c>
      <c r="B7" s="26" t="str">
        <f>'MA CLASSE'!B7</f>
        <v/>
      </c>
      <c r="F7" s="9"/>
      <c r="G7" s="11"/>
      <c r="H7" s="27"/>
      <c r="I7" s="27"/>
      <c r="J7" s="27"/>
    </row>
    <row r="8" spans="1:10" ht="15" thickBot="1" x14ac:dyDescent="0.4">
      <c r="A8" s="144" t="s">
        <v>1</v>
      </c>
      <c r="B8" s="26" t="str">
        <f>'MA CLASSE'!B8</f>
        <v/>
      </c>
      <c r="F8" s="9"/>
      <c r="G8" s="10"/>
      <c r="H8" s="12"/>
      <c r="I8" s="45"/>
      <c r="J8" s="27"/>
    </row>
    <row r="9" spans="1:10" ht="15" thickBot="1" x14ac:dyDescent="0.4">
      <c r="A9" s="144" t="s">
        <v>2</v>
      </c>
      <c r="B9" s="26" t="str">
        <f>'MA CLASSE'!B9</f>
        <v/>
      </c>
      <c r="F9" s="9"/>
      <c r="G9" s="10"/>
      <c r="H9" s="12"/>
      <c r="I9" s="46"/>
      <c r="J9" s="27"/>
    </row>
    <row r="10" spans="1:10" ht="15" thickBot="1" x14ac:dyDescent="0.4">
      <c r="A10" s="147" t="s">
        <v>3</v>
      </c>
      <c r="B10" s="26" t="str">
        <f>IF('MA CLASSE'!B10="","",'MA CLASSE'!B10)</f>
        <v/>
      </c>
      <c r="F10" s="9"/>
      <c r="G10" s="10"/>
      <c r="H10" s="12"/>
      <c r="I10" s="27"/>
      <c r="J10" s="27"/>
    </row>
    <row r="11" spans="1:10" ht="15" thickBot="1" x14ac:dyDescent="0.4">
      <c r="A11" s="20" t="s">
        <v>4</v>
      </c>
      <c r="B11" s="26" t="str">
        <f>IF('MA CLASSE'!B11="","",'MA CLASSE'!B11)</f>
        <v/>
      </c>
      <c r="F11" s="9"/>
      <c r="G11" s="10"/>
      <c r="H11" s="12"/>
      <c r="I11" s="27"/>
      <c r="J11" s="27"/>
    </row>
    <row r="12" spans="1:10" ht="14.15" customHeight="1" thickBot="1" x14ac:dyDescent="0.4">
      <c r="A12" s="229" t="s">
        <v>5</v>
      </c>
      <c r="B12" s="26" t="str">
        <f>IF('MA CLASSE'!B12="","",'MA CLASSE'!B12)</f>
        <v/>
      </c>
      <c r="F12" s="9"/>
      <c r="G12" s="10"/>
      <c r="H12" s="12"/>
      <c r="I12" s="27"/>
      <c r="J12" s="27"/>
    </row>
    <row r="13" spans="1:10" ht="17.5" customHeight="1" thickBot="1" x14ac:dyDescent="0.4">
      <c r="A13" s="230" t="s">
        <v>6730</v>
      </c>
      <c r="B13" s="26">
        <f>Piscine!B9</f>
        <v>0</v>
      </c>
      <c r="C13" s="9"/>
      <c r="D13" s="9"/>
      <c r="E13" s="9"/>
      <c r="F13" s="9"/>
      <c r="G13" s="10"/>
      <c r="H13" s="12"/>
      <c r="I13" s="27"/>
      <c r="J13" s="27"/>
    </row>
    <row r="14" spans="1:10" ht="15" customHeight="1" thickBot="1" x14ac:dyDescent="0.4">
      <c r="A14" s="230" t="s">
        <v>6731</v>
      </c>
      <c r="B14" s="171">
        <f>Piscine!B11</f>
        <v>0</v>
      </c>
      <c r="C14" s="9"/>
      <c r="D14" s="9"/>
      <c r="E14" s="9"/>
      <c r="F14" s="9"/>
      <c r="G14" s="10"/>
      <c r="H14" s="12"/>
      <c r="I14" s="27"/>
      <c r="J14" s="27"/>
    </row>
    <row r="15" spans="1:10" ht="4.5" customHeight="1" x14ac:dyDescent="0.35">
      <c r="A15" s="231"/>
      <c r="B15" s="232" t="str">
        <f>IF('MA CLASSE'!B15="","",'MA CLASSE'!B15)</f>
        <v>PRENOMS</v>
      </c>
      <c r="C15" s="9"/>
      <c r="D15" s="9"/>
      <c r="E15" s="9"/>
      <c r="F15" s="9"/>
      <c r="G15" s="10"/>
      <c r="H15" s="12"/>
      <c r="I15" s="27"/>
      <c r="J15" s="27"/>
    </row>
    <row r="16" spans="1:10" ht="4.5" customHeight="1" x14ac:dyDescent="0.35">
      <c r="A16" s="3"/>
      <c r="B16" s="3"/>
      <c r="C16" s="9"/>
      <c r="D16" s="9"/>
      <c r="E16" s="9"/>
      <c r="F16" s="9"/>
      <c r="G16" s="10"/>
      <c r="H16" s="12"/>
      <c r="I16" s="27"/>
      <c r="J16" s="27"/>
    </row>
    <row r="17" spans="1:18" ht="3.75" customHeight="1" thickBot="1" x14ac:dyDescent="0.4">
      <c r="A17" s="3"/>
      <c r="B17" s="3"/>
      <c r="C17" s="3"/>
      <c r="D17" s="3"/>
      <c r="E17" s="3"/>
      <c r="F17" s="3"/>
      <c r="G17" s="4"/>
      <c r="H17" s="4"/>
      <c r="I17" s="7"/>
    </row>
    <row r="18" spans="1:18" s="5" customFormat="1" ht="54" customHeight="1" thickBot="1" x14ac:dyDescent="0.4">
      <c r="A18" s="343" t="s">
        <v>8</v>
      </c>
      <c r="B18" s="344"/>
      <c r="C18" s="345"/>
      <c r="D18" s="28"/>
      <c r="E18" s="56" t="s">
        <v>6</v>
      </c>
      <c r="F18" s="29" t="s">
        <v>7</v>
      </c>
      <c r="G18" s="353" t="s">
        <v>8</v>
      </c>
      <c r="H18" s="354"/>
      <c r="I18" s="341" t="s">
        <v>13</v>
      </c>
      <c r="J18" s="351" t="s">
        <v>14</v>
      </c>
      <c r="L18" s="322" t="s">
        <v>22</v>
      </c>
      <c r="M18" s="324"/>
      <c r="N18" s="50" t="s">
        <v>24</v>
      </c>
      <c r="O18" s="43" t="s">
        <v>25</v>
      </c>
      <c r="P18" s="49" t="s">
        <v>8</v>
      </c>
      <c r="Q18" s="52" t="s">
        <v>6755</v>
      </c>
      <c r="R18" s="53" t="s">
        <v>27</v>
      </c>
    </row>
    <row r="19" spans="1:18" s="7" customFormat="1" ht="121" customHeight="1" thickBot="1" x14ac:dyDescent="0.4">
      <c r="A19" s="6" t="s">
        <v>15</v>
      </c>
      <c r="B19" s="24" t="s">
        <v>16</v>
      </c>
      <c r="C19" s="25" t="s">
        <v>17</v>
      </c>
      <c r="D19" s="30" t="s">
        <v>12</v>
      </c>
      <c r="E19" s="39" t="s">
        <v>19</v>
      </c>
      <c r="F19" s="32" t="s">
        <v>21</v>
      </c>
      <c r="G19" s="31" t="s">
        <v>20</v>
      </c>
      <c r="H19" s="13" t="s">
        <v>6698</v>
      </c>
      <c r="I19" s="342"/>
      <c r="J19" s="352"/>
      <c r="L19" s="41" t="s">
        <v>23</v>
      </c>
      <c r="M19" s="51">
        <f>SUM(N19:R19)</f>
        <v>0</v>
      </c>
      <c r="N19" s="48">
        <f>COUNTIF($J$20:$J$54,N18)</f>
        <v>0</v>
      </c>
      <c r="O19" s="42">
        <f>COUNTIF($J$20:$J$54,O18)</f>
        <v>0</v>
      </c>
      <c r="P19" s="47">
        <f>COUNTIF($J$10:$J$44,P18)</f>
        <v>0</v>
      </c>
      <c r="Q19" s="54">
        <f>COUNTIF($D$10:$D$44,Q18)</f>
        <v>0</v>
      </c>
      <c r="R19" s="55">
        <f>COUNTIF($D$10:$D$44,R18)</f>
        <v>0</v>
      </c>
    </row>
    <row r="20" spans="1:18" ht="15.5" x14ac:dyDescent="0.35">
      <c r="A20" s="8" t="str">
        <f t="shared" ref="A20:A54" si="0">J20</f>
        <v/>
      </c>
      <c r="B20" s="16" t="str">
        <f>IF('MA CLASSE'!$A16="","",'MA CLASSE'!$A16)</f>
        <v/>
      </c>
      <c r="C20" s="16" t="str">
        <f>IF('MA CLASSE'!$B16="","",'MA CLASSE'!$B16)</f>
        <v/>
      </c>
      <c r="D20" s="159"/>
      <c r="E20" s="160"/>
      <c r="F20" s="161"/>
      <c r="G20" s="162"/>
      <c r="H20" s="162"/>
      <c r="I20" s="166" t="str">
        <f>IF(SUM(G20,H20)=2,"ASNS","")</f>
        <v/>
      </c>
      <c r="J20" s="167" t="str">
        <f>IF(I20="ASNS","ASNS",IF(F20=1,"Etape 2 ASNS",IF(E20=1,"Etape 1 ASNS","")))</f>
        <v/>
      </c>
    </row>
    <row r="21" spans="1:18" ht="15.5" x14ac:dyDescent="0.35">
      <c r="A21" s="8" t="str">
        <f t="shared" si="0"/>
        <v/>
      </c>
      <c r="B21" s="16" t="str">
        <f>IF('MA CLASSE'!$A17="","",'MA CLASSE'!$A17)</f>
        <v/>
      </c>
      <c r="C21" s="16" t="str">
        <f>IF('MA CLASSE'!$B17="","",'MA CLASSE'!$B17)</f>
        <v/>
      </c>
      <c r="D21" s="159"/>
      <c r="E21" s="160"/>
      <c r="F21" s="163"/>
      <c r="G21" s="162"/>
      <c r="H21" s="162"/>
      <c r="I21" s="166" t="str">
        <f>IF(SUM(G21,H21)=2,"ASNS","")</f>
        <v/>
      </c>
      <c r="J21" s="167" t="str">
        <f t="shared" ref="J21:J54" si="1">IF(I21="ASNS","ASNS",IF(F21=1,"Etape 2 ASNS",IF(E21=1,"Etape 1 ASNS","")))</f>
        <v/>
      </c>
    </row>
    <row r="22" spans="1:18" ht="15.5" x14ac:dyDescent="0.35">
      <c r="A22" s="8" t="str">
        <f t="shared" si="0"/>
        <v/>
      </c>
      <c r="B22" s="16" t="str">
        <f>IF('MA CLASSE'!$A18="","",'MA CLASSE'!$A18)</f>
        <v/>
      </c>
      <c r="C22" s="16" t="str">
        <f>IF('MA CLASSE'!$B18="","",'MA CLASSE'!$B18)</f>
        <v/>
      </c>
      <c r="D22" s="159"/>
      <c r="E22" s="160"/>
      <c r="F22" s="163"/>
      <c r="G22" s="162"/>
      <c r="H22" s="162"/>
      <c r="I22" s="166" t="str">
        <f t="shared" ref="I22:I54" si="2">IF(SUM(G22,H22)=2,"ASNS","")</f>
        <v/>
      </c>
      <c r="J22" s="167" t="str">
        <f t="shared" si="1"/>
        <v/>
      </c>
    </row>
    <row r="23" spans="1:18" ht="15.5" x14ac:dyDescent="0.35">
      <c r="A23" s="8" t="str">
        <f t="shared" si="0"/>
        <v/>
      </c>
      <c r="B23" s="16" t="str">
        <f>IF('MA CLASSE'!$A19="","",'MA CLASSE'!$A19)</f>
        <v/>
      </c>
      <c r="C23" s="16" t="str">
        <f>IF('MA CLASSE'!$B19="","",'MA CLASSE'!$B19)</f>
        <v/>
      </c>
      <c r="D23" s="159"/>
      <c r="E23" s="160"/>
      <c r="F23" s="163"/>
      <c r="G23" s="162"/>
      <c r="H23" s="162"/>
      <c r="I23" s="166" t="str">
        <f t="shared" si="2"/>
        <v/>
      </c>
      <c r="J23" s="167" t="str">
        <f t="shared" si="1"/>
        <v/>
      </c>
    </row>
    <row r="24" spans="1:18" ht="15.5" x14ac:dyDescent="0.35">
      <c r="A24" s="8" t="str">
        <f t="shared" si="0"/>
        <v/>
      </c>
      <c r="B24" s="16" t="str">
        <f>IF('MA CLASSE'!$A20="","",'MA CLASSE'!$A20)</f>
        <v/>
      </c>
      <c r="C24" s="16" t="str">
        <f>IF('MA CLASSE'!$B20="","",'MA CLASSE'!$B20)</f>
        <v/>
      </c>
      <c r="D24" s="159"/>
      <c r="E24" s="160"/>
      <c r="F24" s="163"/>
      <c r="G24" s="162"/>
      <c r="H24" s="162"/>
      <c r="I24" s="166" t="str">
        <f t="shared" si="2"/>
        <v/>
      </c>
      <c r="J24" s="167" t="str">
        <f t="shared" si="1"/>
        <v/>
      </c>
    </row>
    <row r="25" spans="1:18" ht="15.5" x14ac:dyDescent="0.35">
      <c r="A25" s="8" t="str">
        <f t="shared" si="0"/>
        <v/>
      </c>
      <c r="B25" s="16" t="str">
        <f>IF('MA CLASSE'!$A21="","",'MA CLASSE'!$A21)</f>
        <v/>
      </c>
      <c r="C25" s="16" t="str">
        <f>IF('MA CLASSE'!$B21="","",'MA CLASSE'!$B21)</f>
        <v/>
      </c>
      <c r="D25" s="159"/>
      <c r="E25" s="160"/>
      <c r="F25" s="163"/>
      <c r="G25" s="162"/>
      <c r="H25" s="162"/>
      <c r="I25" s="166" t="str">
        <f t="shared" si="2"/>
        <v/>
      </c>
      <c r="J25" s="167" t="str">
        <f t="shared" si="1"/>
        <v/>
      </c>
      <c r="L25" s="243" t="s">
        <v>6733</v>
      </c>
      <c r="M25" s="243">
        <f>Piscine!B14</f>
        <v>0</v>
      </c>
      <c r="N25" s="243" t="s">
        <v>6734</v>
      </c>
      <c r="O25" s="243">
        <f>'MA CLASSE'!B10</f>
        <v>0</v>
      </c>
    </row>
    <row r="26" spans="1:18" ht="15.5" x14ac:dyDescent="0.35">
      <c r="A26" s="8" t="str">
        <f t="shared" si="0"/>
        <v/>
      </c>
      <c r="B26" s="16" t="str">
        <f>IF('MA CLASSE'!$A22="","",'MA CLASSE'!$A22)</f>
        <v/>
      </c>
      <c r="C26" s="16" t="str">
        <f>IF('MA CLASSE'!$B22="","",'MA CLASSE'!$B22)</f>
        <v/>
      </c>
      <c r="D26" s="159"/>
      <c r="E26" s="160"/>
      <c r="F26" s="163"/>
      <c r="G26" s="162"/>
      <c r="H26" s="162"/>
      <c r="I26" s="166" t="str">
        <f t="shared" si="2"/>
        <v/>
      </c>
      <c r="J26" s="167" t="str">
        <f t="shared" si="1"/>
        <v/>
      </c>
    </row>
    <row r="27" spans="1:18" ht="15.5" x14ac:dyDescent="0.35">
      <c r="A27" s="8" t="str">
        <f t="shared" si="0"/>
        <v/>
      </c>
      <c r="B27" s="16" t="str">
        <f>IF('MA CLASSE'!$A23="","",'MA CLASSE'!$A23)</f>
        <v/>
      </c>
      <c r="C27" s="16" t="str">
        <f>IF('MA CLASSE'!$B23="","",'MA CLASSE'!$B23)</f>
        <v/>
      </c>
      <c r="D27" s="159"/>
      <c r="E27" s="160"/>
      <c r="F27" s="163"/>
      <c r="G27" s="162"/>
      <c r="H27" s="162"/>
      <c r="I27" s="166" t="str">
        <f t="shared" si="2"/>
        <v/>
      </c>
      <c r="J27" s="167" t="str">
        <f t="shared" si="1"/>
        <v/>
      </c>
    </row>
    <row r="28" spans="1:18" ht="15.5" x14ac:dyDescent="0.35">
      <c r="A28" s="8" t="str">
        <f t="shared" si="0"/>
        <v/>
      </c>
      <c r="B28" s="16" t="str">
        <f>IF('MA CLASSE'!$A24="","",'MA CLASSE'!$A24)</f>
        <v/>
      </c>
      <c r="C28" s="16" t="str">
        <f>IF('MA CLASSE'!$B24="","",'MA CLASSE'!$B24)</f>
        <v/>
      </c>
      <c r="D28" s="159"/>
      <c r="E28" s="160"/>
      <c r="F28" s="164"/>
      <c r="G28" s="162"/>
      <c r="H28" s="162"/>
      <c r="I28" s="166" t="str">
        <f t="shared" si="2"/>
        <v/>
      </c>
      <c r="J28" s="167" t="str">
        <f t="shared" si="1"/>
        <v/>
      </c>
    </row>
    <row r="29" spans="1:18" ht="15.5" x14ac:dyDescent="0.35">
      <c r="A29" s="8" t="str">
        <f t="shared" si="0"/>
        <v/>
      </c>
      <c r="B29" s="16" t="str">
        <f>IF('MA CLASSE'!$A25="","",'MA CLASSE'!$A25)</f>
        <v/>
      </c>
      <c r="C29" s="16" t="str">
        <f>IF('MA CLASSE'!$B25="","",'MA CLASSE'!$B25)</f>
        <v/>
      </c>
      <c r="D29" s="159"/>
      <c r="E29" s="160"/>
      <c r="F29" s="164"/>
      <c r="G29" s="162"/>
      <c r="H29" s="162"/>
      <c r="I29" s="166" t="str">
        <f t="shared" si="2"/>
        <v/>
      </c>
      <c r="J29" s="167" t="str">
        <f t="shared" si="1"/>
        <v/>
      </c>
    </row>
    <row r="30" spans="1:18" ht="15.5" x14ac:dyDescent="0.35">
      <c r="A30" s="8" t="str">
        <f t="shared" si="0"/>
        <v/>
      </c>
      <c r="B30" s="16" t="str">
        <f>IF('MA CLASSE'!$A26="","",'MA CLASSE'!$A26)</f>
        <v/>
      </c>
      <c r="C30" s="16" t="str">
        <f>IF('MA CLASSE'!$B26="","",'MA CLASSE'!$B26)</f>
        <v/>
      </c>
      <c r="D30" s="159"/>
      <c r="E30" s="160"/>
      <c r="F30" s="164"/>
      <c r="G30" s="162"/>
      <c r="H30" s="162"/>
      <c r="I30" s="166" t="str">
        <f t="shared" si="2"/>
        <v/>
      </c>
      <c r="J30" s="167" t="str">
        <f t="shared" si="1"/>
        <v/>
      </c>
    </row>
    <row r="31" spans="1:18" ht="15.5" x14ac:dyDescent="0.35">
      <c r="A31" s="8" t="str">
        <f t="shared" si="0"/>
        <v/>
      </c>
      <c r="B31" s="16" t="str">
        <f>IF('MA CLASSE'!$A27="","",'MA CLASSE'!$A27)</f>
        <v/>
      </c>
      <c r="C31" s="16" t="str">
        <f>IF('MA CLASSE'!$B27="","",'MA CLASSE'!$B27)</f>
        <v/>
      </c>
      <c r="D31" s="159"/>
      <c r="E31" s="160"/>
      <c r="F31" s="164"/>
      <c r="G31" s="162"/>
      <c r="H31" s="162"/>
      <c r="I31" s="166" t="str">
        <f t="shared" si="2"/>
        <v/>
      </c>
      <c r="J31" s="167" t="str">
        <f t="shared" si="1"/>
        <v/>
      </c>
    </row>
    <row r="32" spans="1:18" ht="15.5" x14ac:dyDescent="0.35">
      <c r="A32" s="8" t="str">
        <f t="shared" si="0"/>
        <v/>
      </c>
      <c r="B32" s="16" t="str">
        <f>IF('MA CLASSE'!$A28="","",'MA CLASSE'!$A28)</f>
        <v/>
      </c>
      <c r="C32" s="16" t="str">
        <f>IF('MA CLASSE'!$B28="","",'MA CLASSE'!$B28)</f>
        <v/>
      </c>
      <c r="D32" s="159"/>
      <c r="E32" s="160"/>
      <c r="F32" s="164"/>
      <c r="G32" s="162"/>
      <c r="H32" s="162"/>
      <c r="I32" s="166" t="str">
        <f t="shared" si="2"/>
        <v/>
      </c>
      <c r="J32" s="167" t="str">
        <f t="shared" si="1"/>
        <v/>
      </c>
    </row>
    <row r="33" spans="1:10" ht="15.5" x14ac:dyDescent="0.35">
      <c r="A33" s="8" t="str">
        <f t="shared" si="0"/>
        <v/>
      </c>
      <c r="B33" s="16" t="str">
        <f>IF('MA CLASSE'!$A29="","",'MA CLASSE'!$A29)</f>
        <v/>
      </c>
      <c r="C33" s="16" t="str">
        <f>IF('MA CLASSE'!$B29="","",'MA CLASSE'!$B29)</f>
        <v/>
      </c>
      <c r="D33" s="159"/>
      <c r="E33" s="160"/>
      <c r="F33" s="164"/>
      <c r="G33" s="162"/>
      <c r="H33" s="162"/>
      <c r="I33" s="166" t="str">
        <f t="shared" si="2"/>
        <v/>
      </c>
      <c r="J33" s="167" t="str">
        <f t="shared" si="1"/>
        <v/>
      </c>
    </row>
    <row r="34" spans="1:10" ht="15.5" x14ac:dyDescent="0.35">
      <c r="A34" s="8" t="str">
        <f t="shared" si="0"/>
        <v/>
      </c>
      <c r="B34" s="16" t="str">
        <f>IF('MA CLASSE'!$A30="","",'MA CLASSE'!$A30)</f>
        <v/>
      </c>
      <c r="C34" s="16" t="str">
        <f>IF('MA CLASSE'!$B30="","",'MA CLASSE'!$B30)</f>
        <v/>
      </c>
      <c r="D34" s="159"/>
      <c r="E34" s="160"/>
      <c r="F34" s="164"/>
      <c r="G34" s="162"/>
      <c r="H34" s="162"/>
      <c r="I34" s="166" t="str">
        <f t="shared" si="2"/>
        <v/>
      </c>
      <c r="J34" s="167" t="str">
        <f t="shared" si="1"/>
        <v/>
      </c>
    </row>
    <row r="35" spans="1:10" ht="15.5" x14ac:dyDescent="0.35">
      <c r="A35" s="8" t="str">
        <f t="shared" si="0"/>
        <v/>
      </c>
      <c r="B35" s="16" t="str">
        <f>IF('MA CLASSE'!$A31="","",'MA CLASSE'!$A31)</f>
        <v/>
      </c>
      <c r="C35" s="16" t="str">
        <f>IF('MA CLASSE'!$B31="","",'MA CLASSE'!$B31)</f>
        <v/>
      </c>
      <c r="D35" s="159"/>
      <c r="E35" s="160"/>
      <c r="F35" s="164"/>
      <c r="G35" s="162"/>
      <c r="H35" s="162"/>
      <c r="I35" s="166" t="str">
        <f t="shared" si="2"/>
        <v/>
      </c>
      <c r="J35" s="167" t="str">
        <f t="shared" si="1"/>
        <v/>
      </c>
    </row>
    <row r="36" spans="1:10" ht="15.5" x14ac:dyDescent="0.35">
      <c r="A36" s="8" t="str">
        <f t="shared" si="0"/>
        <v/>
      </c>
      <c r="B36" s="16" t="str">
        <f>IF('MA CLASSE'!$A32="","",'MA CLASSE'!$A32)</f>
        <v/>
      </c>
      <c r="C36" s="16" t="str">
        <f>IF('MA CLASSE'!$B32="","",'MA CLASSE'!$B32)</f>
        <v/>
      </c>
      <c r="D36" s="159"/>
      <c r="E36" s="160"/>
      <c r="F36" s="164"/>
      <c r="G36" s="162"/>
      <c r="H36" s="162"/>
      <c r="I36" s="166" t="str">
        <f t="shared" si="2"/>
        <v/>
      </c>
      <c r="J36" s="167" t="str">
        <f t="shared" si="1"/>
        <v/>
      </c>
    </row>
    <row r="37" spans="1:10" ht="15.5" x14ac:dyDescent="0.35">
      <c r="A37" s="8" t="str">
        <f t="shared" si="0"/>
        <v/>
      </c>
      <c r="B37" s="16" t="str">
        <f>IF('MA CLASSE'!$A33="","",'MA CLASSE'!$A33)</f>
        <v/>
      </c>
      <c r="C37" s="16" t="str">
        <f>IF('MA CLASSE'!$B33="","",'MA CLASSE'!$B33)</f>
        <v/>
      </c>
      <c r="D37" s="159"/>
      <c r="E37" s="160"/>
      <c r="F37" s="164"/>
      <c r="G37" s="162"/>
      <c r="H37" s="162"/>
      <c r="I37" s="166" t="str">
        <f t="shared" si="2"/>
        <v/>
      </c>
      <c r="J37" s="167" t="str">
        <f t="shared" si="1"/>
        <v/>
      </c>
    </row>
    <row r="38" spans="1:10" ht="15.5" x14ac:dyDescent="0.35">
      <c r="A38" s="8" t="str">
        <f t="shared" si="0"/>
        <v/>
      </c>
      <c r="B38" s="16" t="str">
        <f>IF('MA CLASSE'!$A34="","",'MA CLASSE'!$A34)</f>
        <v/>
      </c>
      <c r="C38" s="16" t="str">
        <f>IF('MA CLASSE'!$B34="","",'MA CLASSE'!$B34)</f>
        <v/>
      </c>
      <c r="D38" s="159"/>
      <c r="E38" s="160"/>
      <c r="F38" s="164"/>
      <c r="G38" s="162"/>
      <c r="H38" s="162"/>
      <c r="I38" s="166" t="str">
        <f t="shared" si="2"/>
        <v/>
      </c>
      <c r="J38" s="167" t="str">
        <f t="shared" si="1"/>
        <v/>
      </c>
    </row>
    <row r="39" spans="1:10" ht="15.5" x14ac:dyDescent="0.35">
      <c r="A39" s="8" t="str">
        <f t="shared" si="0"/>
        <v/>
      </c>
      <c r="B39" s="16" t="str">
        <f>IF('MA CLASSE'!$A35="","",'MA CLASSE'!$A35)</f>
        <v/>
      </c>
      <c r="C39" s="16" t="str">
        <f>IF('MA CLASSE'!$B35="","",'MA CLASSE'!$B35)</f>
        <v/>
      </c>
      <c r="D39" s="159"/>
      <c r="E39" s="160"/>
      <c r="F39" s="164"/>
      <c r="G39" s="162"/>
      <c r="H39" s="162"/>
      <c r="I39" s="166" t="str">
        <f t="shared" si="2"/>
        <v/>
      </c>
      <c r="J39" s="167" t="str">
        <f t="shared" si="1"/>
        <v/>
      </c>
    </row>
    <row r="40" spans="1:10" ht="15.5" x14ac:dyDescent="0.35">
      <c r="A40" s="8" t="str">
        <f t="shared" si="0"/>
        <v/>
      </c>
      <c r="B40" s="16" t="str">
        <f>IF('MA CLASSE'!$A36="","",'MA CLASSE'!$A36)</f>
        <v/>
      </c>
      <c r="C40" s="16" t="str">
        <f>IF('MA CLASSE'!$B36="","",'MA CLASSE'!$B36)</f>
        <v/>
      </c>
      <c r="D40" s="159"/>
      <c r="E40" s="160"/>
      <c r="F40" s="164"/>
      <c r="G40" s="162"/>
      <c r="H40" s="162"/>
      <c r="I40" s="166" t="str">
        <f t="shared" si="2"/>
        <v/>
      </c>
      <c r="J40" s="167" t="str">
        <f t="shared" si="1"/>
        <v/>
      </c>
    </row>
    <row r="41" spans="1:10" ht="15.5" x14ac:dyDescent="0.35">
      <c r="A41" s="8" t="str">
        <f t="shared" si="0"/>
        <v/>
      </c>
      <c r="B41" s="16" t="str">
        <f>IF('MA CLASSE'!$A37="","",'MA CLASSE'!$A37)</f>
        <v/>
      </c>
      <c r="C41" s="16" t="str">
        <f>IF('MA CLASSE'!$B37="","",'MA CLASSE'!$B37)</f>
        <v/>
      </c>
      <c r="D41" s="159"/>
      <c r="E41" s="160"/>
      <c r="F41" s="164"/>
      <c r="G41" s="162"/>
      <c r="H41" s="162"/>
      <c r="I41" s="166" t="str">
        <f t="shared" si="2"/>
        <v/>
      </c>
      <c r="J41" s="167" t="str">
        <f t="shared" si="1"/>
        <v/>
      </c>
    </row>
    <row r="42" spans="1:10" ht="15.5" x14ac:dyDescent="0.35">
      <c r="A42" s="8" t="str">
        <f t="shared" si="0"/>
        <v/>
      </c>
      <c r="B42" s="16" t="str">
        <f>IF('MA CLASSE'!$A38="","",'MA CLASSE'!$A38)</f>
        <v/>
      </c>
      <c r="C42" s="16" t="str">
        <f>IF('MA CLASSE'!$B38="","",'MA CLASSE'!$B38)</f>
        <v/>
      </c>
      <c r="D42" s="159"/>
      <c r="E42" s="160"/>
      <c r="F42" s="164"/>
      <c r="G42" s="162"/>
      <c r="H42" s="162"/>
      <c r="I42" s="166" t="str">
        <f t="shared" si="2"/>
        <v/>
      </c>
      <c r="J42" s="167" t="str">
        <f t="shared" si="1"/>
        <v/>
      </c>
    </row>
    <row r="43" spans="1:10" ht="15.5" x14ac:dyDescent="0.35">
      <c r="A43" s="8" t="str">
        <f t="shared" si="0"/>
        <v/>
      </c>
      <c r="B43" s="16" t="str">
        <f>IF('MA CLASSE'!$A39="","",'MA CLASSE'!$A39)</f>
        <v/>
      </c>
      <c r="C43" s="16" t="str">
        <f>IF('MA CLASSE'!$B39="","",'MA CLASSE'!$B39)</f>
        <v/>
      </c>
      <c r="D43" s="159"/>
      <c r="E43" s="160"/>
      <c r="F43" s="164"/>
      <c r="G43" s="162"/>
      <c r="H43" s="162"/>
      <c r="I43" s="166" t="str">
        <f t="shared" si="2"/>
        <v/>
      </c>
      <c r="J43" s="167" t="str">
        <f t="shared" si="1"/>
        <v/>
      </c>
    </row>
    <row r="44" spans="1:10" ht="15.5" x14ac:dyDescent="0.35">
      <c r="A44" s="8" t="str">
        <f t="shared" si="0"/>
        <v/>
      </c>
      <c r="B44" s="16" t="str">
        <f>IF('MA CLASSE'!$A40="","",'MA CLASSE'!$A40)</f>
        <v/>
      </c>
      <c r="C44" s="16" t="str">
        <f>IF('MA CLASSE'!$B40="","",'MA CLASSE'!$B40)</f>
        <v/>
      </c>
      <c r="D44" s="159"/>
      <c r="E44" s="160"/>
      <c r="F44" s="164"/>
      <c r="G44" s="162"/>
      <c r="H44" s="162"/>
      <c r="I44" s="166" t="str">
        <f t="shared" si="2"/>
        <v/>
      </c>
      <c r="J44" s="167" t="str">
        <f t="shared" si="1"/>
        <v/>
      </c>
    </row>
    <row r="45" spans="1:10" ht="15.5" x14ac:dyDescent="0.35">
      <c r="A45" s="8" t="str">
        <f t="shared" si="0"/>
        <v/>
      </c>
      <c r="B45" s="16" t="str">
        <f>IF('MA CLASSE'!$A41="","",'MA CLASSE'!$A41)</f>
        <v/>
      </c>
      <c r="C45" s="16" t="str">
        <f>IF('MA CLASSE'!$B41="","",'MA CLASSE'!$B41)</f>
        <v/>
      </c>
      <c r="D45" s="159"/>
      <c r="E45" s="160"/>
      <c r="F45" s="164"/>
      <c r="G45" s="162"/>
      <c r="H45" s="162"/>
      <c r="I45" s="166" t="str">
        <f t="shared" si="2"/>
        <v/>
      </c>
      <c r="J45" s="167" t="str">
        <f t="shared" si="1"/>
        <v/>
      </c>
    </row>
    <row r="46" spans="1:10" ht="15.5" x14ac:dyDescent="0.35">
      <c r="A46" s="8" t="str">
        <f t="shared" si="0"/>
        <v/>
      </c>
      <c r="B46" s="16" t="str">
        <f>IF('MA CLASSE'!$A42="","",'MA CLASSE'!$A42)</f>
        <v/>
      </c>
      <c r="C46" s="16" t="str">
        <f>IF('MA CLASSE'!$B42="","",'MA CLASSE'!$B42)</f>
        <v/>
      </c>
      <c r="D46" s="159"/>
      <c r="E46" s="160"/>
      <c r="F46" s="164"/>
      <c r="G46" s="162"/>
      <c r="H46" s="162"/>
      <c r="I46" s="166" t="str">
        <f t="shared" si="2"/>
        <v/>
      </c>
      <c r="J46" s="167" t="str">
        <f t="shared" si="1"/>
        <v/>
      </c>
    </row>
    <row r="47" spans="1:10" ht="15.5" x14ac:dyDescent="0.35">
      <c r="A47" s="8" t="str">
        <f t="shared" si="0"/>
        <v/>
      </c>
      <c r="B47" s="16" t="str">
        <f>IF('MA CLASSE'!$A43="","",'MA CLASSE'!$A43)</f>
        <v/>
      </c>
      <c r="C47" s="16" t="str">
        <f>IF('MA CLASSE'!$B43="","",'MA CLASSE'!$B43)</f>
        <v/>
      </c>
      <c r="D47" s="159"/>
      <c r="E47" s="160"/>
      <c r="F47" s="164"/>
      <c r="G47" s="162"/>
      <c r="H47" s="162"/>
      <c r="I47" s="166" t="str">
        <f t="shared" si="2"/>
        <v/>
      </c>
      <c r="J47" s="167" t="str">
        <f t="shared" si="1"/>
        <v/>
      </c>
    </row>
    <row r="48" spans="1:10" ht="15.5" x14ac:dyDescent="0.35">
      <c r="A48" s="8" t="str">
        <f t="shared" si="0"/>
        <v/>
      </c>
      <c r="B48" s="16" t="str">
        <f>IF('MA CLASSE'!$A44="","",'MA CLASSE'!$A44)</f>
        <v/>
      </c>
      <c r="C48" s="16" t="str">
        <f>IF('MA CLASSE'!$B44="","",'MA CLASSE'!$B44)</f>
        <v/>
      </c>
      <c r="D48" s="159"/>
      <c r="E48" s="160"/>
      <c r="F48" s="164"/>
      <c r="G48" s="162"/>
      <c r="H48" s="162"/>
      <c r="I48" s="166" t="str">
        <f t="shared" si="2"/>
        <v/>
      </c>
      <c r="J48" s="167" t="str">
        <f t="shared" si="1"/>
        <v/>
      </c>
    </row>
    <row r="49" spans="1:10" ht="15.5" x14ac:dyDescent="0.35">
      <c r="A49" s="8" t="str">
        <f t="shared" si="0"/>
        <v/>
      </c>
      <c r="B49" s="16" t="str">
        <f>IF('MA CLASSE'!$A45="","",'MA CLASSE'!$A45)</f>
        <v/>
      </c>
      <c r="C49" s="16" t="str">
        <f>IF('MA CLASSE'!$B45="","",'MA CLASSE'!$B45)</f>
        <v/>
      </c>
      <c r="D49" s="159"/>
      <c r="E49" s="160"/>
      <c r="F49" s="164"/>
      <c r="G49" s="162"/>
      <c r="H49" s="162"/>
      <c r="I49" s="166" t="str">
        <f t="shared" si="2"/>
        <v/>
      </c>
      <c r="J49" s="167" t="str">
        <f t="shared" si="1"/>
        <v/>
      </c>
    </row>
    <row r="50" spans="1:10" ht="15.5" x14ac:dyDescent="0.35">
      <c r="A50" s="8" t="str">
        <f t="shared" si="0"/>
        <v/>
      </c>
      <c r="B50" s="16" t="str">
        <f>IF('MA CLASSE'!$A46="","",'MA CLASSE'!$A46)</f>
        <v/>
      </c>
      <c r="C50" s="16" t="str">
        <f>IF('MA CLASSE'!$B46="","",'MA CLASSE'!$B46)</f>
        <v/>
      </c>
      <c r="D50" s="159"/>
      <c r="E50" s="160"/>
      <c r="F50" s="164"/>
      <c r="G50" s="162"/>
      <c r="H50" s="162"/>
      <c r="I50" s="166" t="str">
        <f t="shared" si="2"/>
        <v/>
      </c>
      <c r="J50" s="167" t="str">
        <f t="shared" si="1"/>
        <v/>
      </c>
    </row>
    <row r="51" spans="1:10" ht="15.5" x14ac:dyDescent="0.35">
      <c r="A51" s="8" t="str">
        <f t="shared" si="0"/>
        <v/>
      </c>
      <c r="B51" s="16" t="str">
        <f>IF('MA CLASSE'!$A47="","",'MA CLASSE'!$A47)</f>
        <v/>
      </c>
      <c r="C51" s="16" t="str">
        <f>IF('MA CLASSE'!$B47="","",'MA CLASSE'!$B47)</f>
        <v/>
      </c>
      <c r="D51" s="159"/>
      <c r="E51" s="160"/>
      <c r="F51" s="164"/>
      <c r="G51" s="162"/>
      <c r="H51" s="162"/>
      <c r="I51" s="166" t="str">
        <f t="shared" si="2"/>
        <v/>
      </c>
      <c r="J51" s="167" t="str">
        <f t="shared" si="1"/>
        <v/>
      </c>
    </row>
    <row r="52" spans="1:10" ht="15.5" x14ac:dyDescent="0.35">
      <c r="A52" s="8" t="str">
        <f t="shared" si="0"/>
        <v/>
      </c>
      <c r="B52" s="16" t="str">
        <f>IF('MA CLASSE'!$A48="","",'MA CLASSE'!$A48)</f>
        <v/>
      </c>
      <c r="C52" s="16" t="str">
        <f>IF('MA CLASSE'!$B48="","",'MA CLASSE'!$B48)</f>
        <v/>
      </c>
      <c r="D52" s="159"/>
      <c r="E52" s="160"/>
      <c r="F52" s="164"/>
      <c r="G52" s="162"/>
      <c r="H52" s="162"/>
      <c r="I52" s="166" t="str">
        <f t="shared" si="2"/>
        <v/>
      </c>
      <c r="J52" s="167" t="str">
        <f t="shared" si="1"/>
        <v/>
      </c>
    </row>
    <row r="53" spans="1:10" ht="15.5" x14ac:dyDescent="0.35">
      <c r="A53" s="8" t="str">
        <f t="shared" si="0"/>
        <v/>
      </c>
      <c r="B53" s="16" t="str">
        <f>IF('MA CLASSE'!$A49="","",'MA CLASSE'!$A49)</f>
        <v/>
      </c>
      <c r="C53" s="16" t="str">
        <f>IF('MA CLASSE'!$B49="","",'MA CLASSE'!$B49)</f>
        <v/>
      </c>
      <c r="D53" s="159"/>
      <c r="E53" s="160"/>
      <c r="F53" s="164"/>
      <c r="G53" s="162"/>
      <c r="H53" s="162"/>
      <c r="I53" s="166" t="str">
        <f t="shared" si="2"/>
        <v/>
      </c>
      <c r="J53" s="167" t="str">
        <f t="shared" si="1"/>
        <v/>
      </c>
    </row>
    <row r="54" spans="1:10" ht="16" thickBot="1" x14ac:dyDescent="0.4">
      <c r="A54" s="8" t="str">
        <f t="shared" si="0"/>
        <v/>
      </c>
      <c r="B54" s="16" t="str">
        <f>IF('MA CLASSE'!$A50="","",'MA CLASSE'!$A50)</f>
        <v/>
      </c>
      <c r="C54" s="16" t="str">
        <f>IF('MA CLASSE'!$B50="","",'MA CLASSE'!$B50)</f>
        <v/>
      </c>
      <c r="D54" s="159"/>
      <c r="E54" s="160"/>
      <c r="F54" s="165"/>
      <c r="G54" s="162"/>
      <c r="H54" s="162"/>
      <c r="I54" s="166" t="str">
        <f t="shared" si="2"/>
        <v/>
      </c>
      <c r="J54" s="167" t="str">
        <f t="shared" si="1"/>
        <v/>
      </c>
    </row>
    <row r="55" spans="1:10" x14ac:dyDescent="0.35">
      <c r="E55" s="7"/>
      <c r="F55" s="7"/>
      <c r="G55" s="7"/>
      <c r="H55" s="7"/>
      <c r="I55" s="7"/>
    </row>
  </sheetData>
  <mergeCells count="6">
    <mergeCell ref="I18:I19"/>
    <mergeCell ref="A18:C18"/>
    <mergeCell ref="E2:G5"/>
    <mergeCell ref="L18:M18"/>
    <mergeCell ref="J18:J19"/>
    <mergeCell ref="G18:H18"/>
  </mergeCells>
  <conditionalFormatting sqref="H1:H6 H8:H16 I8:I9">
    <cfRule type="cellIs" dxfId="13" priority="7" stopIfTrue="1" operator="equal">
      <formula>""</formula>
    </cfRule>
  </conditionalFormatting>
  <conditionalFormatting sqref="G20:H54">
    <cfRule type="cellIs" dxfId="12" priority="4" stopIfTrue="1" operator="equal">
      <formula>"Oui"</formula>
    </cfRule>
    <cfRule type="cellIs" dxfId="11" priority="5" stopIfTrue="1" operator="equal">
      <formula>"Non"</formula>
    </cfRule>
    <cfRule type="cellIs" dxfId="10" priority="6" stopIfTrue="1" operator="equal">
      <formula>"En cours"</formula>
    </cfRule>
  </conditionalFormatting>
  <conditionalFormatting sqref="F20:F54">
    <cfRule type="expression" dxfId="9" priority="16" stopIfTrue="1">
      <formula>J20="Oui"</formula>
    </cfRule>
    <cfRule type="expression" dxfId="8" priority="17" stopIfTrue="1">
      <formula>J20="Non"</formula>
    </cfRule>
  </conditionalFormatting>
  <conditionalFormatting sqref="A20:I54">
    <cfRule type="expression" dxfId="7" priority="91">
      <formula>$I20="ASNS"</formula>
    </cfRule>
  </conditionalFormatting>
  <conditionalFormatting sqref="A20:J54">
    <cfRule type="expression" dxfId="6" priority="90">
      <formula>$J20="Etape 2 ASNS"</formula>
    </cfRule>
    <cfRule type="expression" dxfId="5" priority="98">
      <formula>$J20="ASNS"</formula>
    </cfRule>
    <cfRule type="expression" dxfId="4" priority="99">
      <formula>$J20="Etape 1 ASNS"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4C516F0-D175-4884-9D2A-B379E1B278C2}">
          <x14:formula1>
            <xm:f>Feuil3!$A$1:$A$3</xm:f>
          </x14:formula1>
          <xm:sqref>E20:H54</xm:sqref>
        </x14:dataValidation>
        <x14:dataValidation type="list" allowBlank="1" showInputMessage="1" showErrorMessage="1" xr:uid="{6218788C-47A0-4A7A-82B4-1F43168C94DD}">
          <x14:formula1>
            <xm:f>Feuil3!$C$2:$C$4</xm:f>
          </x14:formula1>
          <xm:sqref>D20:D54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A2E7C-BE28-4403-9A2C-813C2E609F2A}">
  <dimension ref="A1:T48"/>
  <sheetViews>
    <sheetView showGridLines="0" workbookViewId="0">
      <selection activeCell="B8" sqref="B8"/>
    </sheetView>
  </sheetViews>
  <sheetFormatPr baseColWidth="10" defaultRowHeight="14.5" x14ac:dyDescent="0.35"/>
  <cols>
    <col min="1" max="1" width="14.453125" style="7" customWidth="1"/>
    <col min="2" max="2" width="11.7265625" style="7" customWidth="1"/>
    <col min="3" max="3" width="7.1796875" style="7" customWidth="1"/>
    <col min="4" max="4" width="11" style="7" customWidth="1"/>
    <col min="5" max="5" width="9.7265625" style="7" customWidth="1"/>
    <col min="6" max="6" width="9.81640625" style="7" customWidth="1"/>
    <col min="7" max="7" width="9" style="7" customWidth="1"/>
    <col min="8" max="8" width="14.81640625" style="7" customWidth="1"/>
    <col min="9" max="9" width="6.1796875" style="7" customWidth="1"/>
    <col min="10" max="10" width="5.453125" style="7" customWidth="1"/>
    <col min="12" max="12" width="16.26953125" customWidth="1"/>
    <col min="13" max="13" width="14.453125" customWidth="1"/>
    <col min="14" max="14" width="15.81640625" customWidth="1"/>
  </cols>
  <sheetData>
    <row r="1" spans="1:20" ht="14.15" customHeight="1" x14ac:dyDescent="0.35">
      <c r="D1" s="356" t="s">
        <v>6720</v>
      </c>
      <c r="E1" s="357"/>
      <c r="F1" s="357"/>
      <c r="G1" s="357"/>
      <c r="H1" s="357"/>
      <c r="I1" s="357"/>
      <c r="J1" s="358"/>
      <c r="K1" s="190"/>
      <c r="L1" s="190"/>
      <c r="M1" s="190"/>
      <c r="N1" s="190"/>
      <c r="O1" s="190"/>
      <c r="P1" s="190"/>
      <c r="Q1" s="190"/>
      <c r="R1" s="190"/>
      <c r="S1" s="190"/>
      <c r="T1" s="190"/>
    </row>
    <row r="2" spans="1:20" ht="14.15" customHeight="1" x14ac:dyDescent="0.35">
      <c r="D2" s="359"/>
      <c r="E2" s="360"/>
      <c r="F2" s="360"/>
      <c r="G2" s="360"/>
      <c r="H2" s="360"/>
      <c r="I2" s="360"/>
      <c r="J2" s="361"/>
      <c r="K2" s="190"/>
      <c r="L2" s="190"/>
      <c r="M2" s="190"/>
      <c r="N2" s="190"/>
      <c r="O2" s="190"/>
      <c r="P2" s="190"/>
      <c r="Q2" s="190"/>
      <c r="R2" s="190"/>
      <c r="S2" s="190"/>
      <c r="T2" s="190"/>
    </row>
    <row r="3" spans="1:20" ht="14.15" customHeight="1" x14ac:dyDescent="0.35">
      <c r="D3" s="359"/>
      <c r="E3" s="360"/>
      <c r="F3" s="360"/>
      <c r="G3" s="360"/>
      <c r="H3" s="360"/>
      <c r="I3" s="360"/>
      <c r="J3" s="361"/>
      <c r="K3" s="190"/>
      <c r="L3" s="190"/>
      <c r="M3" s="190"/>
      <c r="N3" s="190"/>
      <c r="O3" s="190"/>
      <c r="P3" s="190"/>
      <c r="Q3" s="190"/>
      <c r="R3" s="190"/>
      <c r="S3" s="190"/>
      <c r="T3" s="190"/>
    </row>
    <row r="4" spans="1:20" ht="14.15" customHeight="1" thickBot="1" x14ac:dyDescent="0.4">
      <c r="D4" s="359"/>
      <c r="E4" s="360"/>
      <c r="F4" s="360"/>
      <c r="G4" s="360"/>
      <c r="H4" s="360"/>
      <c r="I4" s="360"/>
      <c r="J4" s="361"/>
      <c r="K4" s="190"/>
      <c r="L4" s="190"/>
      <c r="M4" s="190"/>
      <c r="N4" s="190"/>
      <c r="O4" s="190"/>
      <c r="P4" s="190"/>
      <c r="Q4" s="190"/>
      <c r="R4" s="190"/>
      <c r="S4" s="190"/>
      <c r="T4" s="190"/>
    </row>
    <row r="5" spans="1:20" ht="14.15" customHeight="1" thickBot="1" x14ac:dyDescent="0.4">
      <c r="A5" s="191" t="s">
        <v>0</v>
      </c>
      <c r="B5" s="192" t="str">
        <f>'MA CLASSE'!B7</f>
        <v/>
      </c>
      <c r="C5" s="193"/>
      <c r="D5" s="359"/>
      <c r="E5" s="360"/>
      <c r="F5" s="360"/>
      <c r="G5" s="360"/>
      <c r="H5" s="360"/>
      <c r="I5" s="360"/>
      <c r="J5" s="361"/>
      <c r="K5" s="190"/>
      <c r="L5" s="190"/>
      <c r="M5" s="190"/>
      <c r="N5" s="190"/>
      <c r="O5" s="190"/>
      <c r="P5" s="190"/>
      <c r="Q5" s="190"/>
      <c r="R5" s="190"/>
      <c r="S5" s="190"/>
      <c r="T5" s="190"/>
    </row>
    <row r="6" spans="1:20" ht="14.15" customHeight="1" thickBot="1" x14ac:dyDescent="0.4">
      <c r="A6" s="191" t="s">
        <v>1</v>
      </c>
      <c r="B6" s="192" t="str">
        <f>'MA CLASSE'!B8</f>
        <v/>
      </c>
      <c r="C6" s="193"/>
      <c r="D6" s="359"/>
      <c r="E6" s="360"/>
      <c r="F6" s="360"/>
      <c r="G6" s="360"/>
      <c r="H6" s="360"/>
      <c r="I6" s="360"/>
      <c r="J6" s="361"/>
      <c r="K6" s="190"/>
      <c r="L6" s="190"/>
      <c r="M6" s="190"/>
      <c r="N6" s="190"/>
      <c r="O6" s="190"/>
      <c r="P6" s="190"/>
      <c r="Q6" s="190"/>
      <c r="R6" s="190"/>
      <c r="S6" s="190"/>
      <c r="T6" s="190"/>
    </row>
    <row r="7" spans="1:20" ht="14.15" customHeight="1" thickBot="1" x14ac:dyDescent="0.4">
      <c r="A7" s="191" t="s">
        <v>2</v>
      </c>
      <c r="B7" s="192" t="str">
        <f>'MA CLASSE'!B9</f>
        <v/>
      </c>
      <c r="C7" s="193"/>
      <c r="D7" s="359"/>
      <c r="E7" s="360"/>
      <c r="F7" s="360"/>
      <c r="G7" s="360"/>
      <c r="H7" s="360"/>
      <c r="I7" s="360"/>
      <c r="J7" s="361"/>
      <c r="K7" s="190"/>
      <c r="L7" s="190"/>
      <c r="M7" s="190"/>
      <c r="N7" s="190"/>
      <c r="O7" s="190"/>
      <c r="P7" s="190"/>
      <c r="Q7" s="190"/>
      <c r="R7" s="190"/>
      <c r="S7" s="190"/>
      <c r="T7" s="190"/>
    </row>
    <row r="8" spans="1:20" ht="14.15" customHeight="1" thickBot="1" x14ac:dyDescent="0.4">
      <c r="A8" s="194" t="s">
        <v>3</v>
      </c>
      <c r="B8" s="192">
        <f>'MA CLASSE'!B10</f>
        <v>0</v>
      </c>
      <c r="C8" s="193"/>
      <c r="D8" s="359"/>
      <c r="E8" s="360"/>
      <c r="F8" s="360"/>
      <c r="G8" s="360"/>
      <c r="H8" s="360"/>
      <c r="I8" s="360"/>
      <c r="J8" s="361"/>
      <c r="K8" s="190"/>
      <c r="L8" s="190"/>
      <c r="M8" s="190"/>
      <c r="N8" s="190"/>
      <c r="O8" s="190"/>
      <c r="P8" s="190"/>
      <c r="Q8" s="190"/>
      <c r="R8" s="190"/>
      <c r="S8" s="190"/>
      <c r="T8" s="190"/>
    </row>
    <row r="9" spans="1:20" ht="14.15" customHeight="1" thickBot="1" x14ac:dyDescent="0.4">
      <c r="A9" s="191" t="s">
        <v>5</v>
      </c>
      <c r="B9" s="192">
        <f>'MA CLASSE'!B12</f>
        <v>0</v>
      </c>
      <c r="C9" s="193"/>
      <c r="D9" s="362" t="s">
        <v>6710</v>
      </c>
      <c r="E9" s="363"/>
      <c r="F9" s="363"/>
      <c r="G9" s="363"/>
      <c r="H9" s="363"/>
      <c r="I9" s="363"/>
      <c r="J9" s="363"/>
    </row>
    <row r="10" spans="1:20" s="196" customFormat="1" ht="15" customHeight="1" thickBot="1" x14ac:dyDescent="0.35">
      <c r="A10" s="195" t="s">
        <v>4</v>
      </c>
      <c r="B10" s="192">
        <f>'MA CLASSE'!B12</f>
        <v>0</v>
      </c>
      <c r="C10" s="193"/>
      <c r="D10" s="362"/>
      <c r="E10" s="363"/>
      <c r="F10" s="363"/>
      <c r="G10" s="363"/>
      <c r="H10" s="363"/>
      <c r="I10" s="363"/>
      <c r="J10" s="363"/>
    </row>
    <row r="11" spans="1:20" ht="6" customHeight="1" thickBot="1" x14ac:dyDescent="0.4">
      <c r="B11" s="197"/>
      <c r="C11" s="197"/>
    </row>
    <row r="12" spans="1:20" ht="8.15" customHeight="1" x14ac:dyDescent="0.35">
      <c r="A12" s="364" t="s">
        <v>10</v>
      </c>
      <c r="B12" s="367" t="s">
        <v>11</v>
      </c>
      <c r="C12" s="370" t="s">
        <v>12</v>
      </c>
      <c r="D12" s="373" t="s">
        <v>6711</v>
      </c>
      <c r="E12" s="374"/>
      <c r="F12" s="374"/>
      <c r="G12" s="374"/>
      <c r="H12" s="375"/>
      <c r="I12" s="382" t="s">
        <v>6712</v>
      </c>
      <c r="J12" s="385" t="s">
        <v>6713</v>
      </c>
    </row>
    <row r="13" spans="1:20" ht="8.15" customHeight="1" x14ac:dyDescent="0.35">
      <c r="A13" s="365"/>
      <c r="B13" s="368"/>
      <c r="C13" s="371"/>
      <c r="D13" s="376"/>
      <c r="E13" s="377"/>
      <c r="F13" s="377"/>
      <c r="G13" s="377"/>
      <c r="H13" s="378"/>
      <c r="I13" s="383"/>
      <c r="J13" s="386"/>
    </row>
    <row r="14" spans="1:20" ht="8.15" customHeight="1" x14ac:dyDescent="0.35">
      <c r="A14" s="365"/>
      <c r="B14" s="368"/>
      <c r="C14" s="371"/>
      <c r="D14" s="376"/>
      <c r="E14" s="377"/>
      <c r="F14" s="377"/>
      <c r="G14" s="377"/>
      <c r="H14" s="378"/>
      <c r="I14" s="383"/>
      <c r="J14" s="386"/>
    </row>
    <row r="15" spans="1:20" ht="8.15" customHeight="1" thickBot="1" x14ac:dyDescent="0.4">
      <c r="A15" s="365"/>
      <c r="B15" s="368"/>
      <c r="C15" s="371"/>
      <c r="D15" s="376"/>
      <c r="E15" s="377"/>
      <c r="F15" s="377"/>
      <c r="G15" s="377"/>
      <c r="H15" s="378"/>
      <c r="I15" s="383"/>
      <c r="J15" s="386"/>
    </row>
    <row r="16" spans="1:20" ht="15" hidden="1" customHeight="1" x14ac:dyDescent="0.35">
      <c r="A16" s="365"/>
      <c r="B16" s="368"/>
      <c r="C16" s="371"/>
      <c r="D16" s="379"/>
      <c r="E16" s="380"/>
      <c r="F16" s="380"/>
      <c r="G16" s="380"/>
      <c r="H16" s="381"/>
      <c r="I16" s="383"/>
      <c r="J16" s="386"/>
    </row>
    <row r="17" spans="1:14" x14ac:dyDescent="0.35">
      <c r="A17" s="365"/>
      <c r="B17" s="368"/>
      <c r="C17" s="371"/>
      <c r="D17" s="388" t="s">
        <v>6714</v>
      </c>
      <c r="E17" s="388" t="s">
        <v>6715</v>
      </c>
      <c r="F17" s="388" t="s">
        <v>6716</v>
      </c>
      <c r="G17" s="388" t="s">
        <v>6717</v>
      </c>
      <c r="H17" s="388" t="s">
        <v>6718</v>
      </c>
      <c r="I17" s="383"/>
      <c r="J17" s="386"/>
    </row>
    <row r="18" spans="1:14" ht="39" customHeight="1" thickBot="1" x14ac:dyDescent="0.4">
      <c r="A18" s="366"/>
      <c r="B18" s="369"/>
      <c r="C18" s="372"/>
      <c r="D18" s="389"/>
      <c r="E18" s="389"/>
      <c r="F18" s="389"/>
      <c r="G18" s="389"/>
      <c r="H18" s="389"/>
      <c r="I18" s="384"/>
      <c r="J18" s="387"/>
    </row>
    <row r="19" spans="1:14" ht="16" customHeight="1" thickBot="1" x14ac:dyDescent="0.4">
      <c r="A19" s="198">
        <f>'MA CLASSE'!A16</f>
        <v>0</v>
      </c>
      <c r="B19" s="198">
        <f>'MA CLASSE'!B16</f>
        <v>0</v>
      </c>
      <c r="C19" s="205"/>
      <c r="D19" s="199"/>
      <c r="E19" s="199"/>
      <c r="F19" s="199"/>
      <c r="G19" s="199"/>
      <c r="H19" s="199"/>
      <c r="I19" s="199"/>
      <c r="J19" s="200"/>
    </row>
    <row r="20" spans="1:14" ht="16" customHeight="1" thickBot="1" x14ac:dyDescent="0.4">
      <c r="A20" s="198">
        <f>'MA CLASSE'!A17</f>
        <v>0</v>
      </c>
      <c r="B20" s="198">
        <f>'MA CLASSE'!B17</f>
        <v>0</v>
      </c>
      <c r="C20" s="206"/>
      <c r="D20" s="201"/>
      <c r="E20" s="201"/>
      <c r="F20" s="201"/>
      <c r="G20" s="201"/>
      <c r="H20" s="201"/>
      <c r="I20" s="201"/>
      <c r="J20" s="202"/>
    </row>
    <row r="21" spans="1:14" ht="16" customHeight="1" thickBot="1" x14ac:dyDescent="0.4">
      <c r="A21" s="198">
        <f>'MA CLASSE'!A18</f>
        <v>0</v>
      </c>
      <c r="B21" s="198">
        <f>'MA CLASSE'!B18</f>
        <v>0</v>
      </c>
      <c r="C21" s="206"/>
      <c r="D21" s="201"/>
      <c r="E21" s="201"/>
      <c r="F21" s="201"/>
      <c r="G21" s="201"/>
      <c r="H21" s="201"/>
      <c r="I21" s="201"/>
      <c r="J21" s="202"/>
      <c r="M21" s="7"/>
      <c r="N21" s="7"/>
    </row>
    <row r="22" spans="1:14" ht="16" customHeight="1" thickBot="1" x14ac:dyDescent="0.4">
      <c r="A22" s="198">
        <f>'MA CLASSE'!A19</f>
        <v>0</v>
      </c>
      <c r="B22" s="198">
        <f>'MA CLASSE'!B19</f>
        <v>0</v>
      </c>
      <c r="C22" s="206"/>
      <c r="D22" s="201"/>
      <c r="E22" s="201"/>
      <c r="F22" s="201"/>
      <c r="G22" s="201"/>
      <c r="H22" s="201"/>
      <c r="I22" s="201"/>
      <c r="J22" s="202"/>
      <c r="L22" s="7"/>
      <c r="M22" s="7"/>
      <c r="N22" s="7"/>
    </row>
    <row r="23" spans="1:14" ht="16" customHeight="1" thickBot="1" x14ac:dyDescent="0.4">
      <c r="A23" s="198">
        <f>'MA CLASSE'!A20</f>
        <v>0</v>
      </c>
      <c r="B23" s="198">
        <f>'MA CLASSE'!B20</f>
        <v>0</v>
      </c>
      <c r="C23" s="206"/>
      <c r="D23" s="201"/>
      <c r="E23" s="201"/>
      <c r="F23" s="201"/>
      <c r="G23" s="201"/>
      <c r="H23" s="201"/>
      <c r="I23" s="201"/>
      <c r="J23" s="202"/>
      <c r="L23" s="7"/>
      <c r="M23" s="7"/>
      <c r="N23" s="7"/>
    </row>
    <row r="24" spans="1:14" ht="16" customHeight="1" thickBot="1" x14ac:dyDescent="0.4">
      <c r="A24" s="198">
        <f>'MA CLASSE'!A21</f>
        <v>0</v>
      </c>
      <c r="B24" s="198">
        <f>'MA CLASSE'!B21</f>
        <v>0</v>
      </c>
      <c r="C24" s="206"/>
      <c r="D24" s="201"/>
      <c r="E24" s="201"/>
      <c r="F24" s="201"/>
      <c r="G24" s="201"/>
      <c r="H24" s="201"/>
      <c r="I24" s="201"/>
      <c r="J24" s="202"/>
    </row>
    <row r="25" spans="1:14" ht="16" customHeight="1" thickBot="1" x14ac:dyDescent="0.4">
      <c r="A25" s="198">
        <f>'MA CLASSE'!A22</f>
        <v>0</v>
      </c>
      <c r="B25" s="198">
        <f>'MA CLASSE'!B22</f>
        <v>0</v>
      </c>
      <c r="C25" s="206"/>
      <c r="D25" s="201"/>
      <c r="E25" s="201"/>
      <c r="F25" s="201"/>
      <c r="G25" s="201"/>
      <c r="H25" s="201"/>
      <c r="I25" s="201"/>
      <c r="J25" s="202"/>
    </row>
    <row r="26" spans="1:14" ht="16" customHeight="1" thickBot="1" x14ac:dyDescent="0.4">
      <c r="A26" s="198">
        <f>'MA CLASSE'!A23</f>
        <v>0</v>
      </c>
      <c r="B26" s="198">
        <f>'MA CLASSE'!B23</f>
        <v>0</v>
      </c>
      <c r="C26" s="206"/>
      <c r="D26" s="201"/>
      <c r="E26" s="201"/>
      <c r="F26" s="201"/>
      <c r="G26" s="201"/>
      <c r="H26" s="201"/>
      <c r="I26" s="201"/>
      <c r="J26" s="202"/>
    </row>
    <row r="27" spans="1:14" ht="16" customHeight="1" thickBot="1" x14ac:dyDescent="0.4">
      <c r="A27" s="198">
        <f>'MA CLASSE'!A24</f>
        <v>0</v>
      </c>
      <c r="B27" s="198">
        <f>'MA CLASSE'!B24</f>
        <v>0</v>
      </c>
      <c r="C27" s="206"/>
      <c r="D27" s="201"/>
      <c r="E27" s="201"/>
      <c r="F27" s="201"/>
      <c r="G27" s="201"/>
      <c r="H27" s="201"/>
      <c r="I27" s="201"/>
      <c r="J27" s="202"/>
    </row>
    <row r="28" spans="1:14" ht="16" customHeight="1" thickBot="1" x14ac:dyDescent="0.4">
      <c r="A28" s="198">
        <f>'MA CLASSE'!A25</f>
        <v>0</v>
      </c>
      <c r="B28" s="198">
        <f>'MA CLASSE'!B25</f>
        <v>0</v>
      </c>
      <c r="C28" s="206"/>
      <c r="D28" s="201"/>
      <c r="E28" s="201"/>
      <c r="F28" s="201"/>
      <c r="G28" s="201"/>
      <c r="H28" s="201"/>
      <c r="I28" s="201"/>
      <c r="J28" s="202"/>
    </row>
    <row r="29" spans="1:14" ht="16" customHeight="1" thickBot="1" x14ac:dyDescent="0.4">
      <c r="A29" s="198">
        <f>'MA CLASSE'!A26</f>
        <v>0</v>
      </c>
      <c r="B29" s="198">
        <f>'MA CLASSE'!B26</f>
        <v>0</v>
      </c>
      <c r="C29" s="206"/>
      <c r="D29" s="201"/>
      <c r="E29" s="201"/>
      <c r="F29" s="201"/>
      <c r="G29" s="201"/>
      <c r="H29" s="201"/>
      <c r="I29" s="201"/>
      <c r="J29" s="202"/>
    </row>
    <row r="30" spans="1:14" ht="16" customHeight="1" thickBot="1" x14ac:dyDescent="0.4">
      <c r="A30" s="198">
        <f>'MA CLASSE'!A27</f>
        <v>0</v>
      </c>
      <c r="B30" s="198">
        <f>'MA CLASSE'!B27</f>
        <v>0</v>
      </c>
      <c r="C30" s="206"/>
      <c r="D30" s="201"/>
      <c r="E30" s="201"/>
      <c r="F30" s="201"/>
      <c r="G30" s="201"/>
      <c r="H30" s="201"/>
      <c r="I30" s="201"/>
      <c r="J30" s="202"/>
    </row>
    <row r="31" spans="1:14" ht="16" customHeight="1" thickBot="1" x14ac:dyDescent="0.4">
      <c r="A31" s="198">
        <f>'MA CLASSE'!A28</f>
        <v>0</v>
      </c>
      <c r="B31" s="198">
        <f>'MA CLASSE'!B28</f>
        <v>0</v>
      </c>
      <c r="C31" s="206"/>
      <c r="D31" s="201"/>
      <c r="E31" s="201"/>
      <c r="F31" s="201"/>
      <c r="G31" s="201"/>
      <c r="H31" s="201"/>
      <c r="I31" s="201"/>
      <c r="J31" s="202"/>
    </row>
    <row r="32" spans="1:14" ht="16" customHeight="1" thickBot="1" x14ac:dyDescent="0.4">
      <c r="A32" s="198">
        <f>'MA CLASSE'!A29</f>
        <v>0</v>
      </c>
      <c r="B32" s="198">
        <f>'MA CLASSE'!B29</f>
        <v>0</v>
      </c>
      <c r="C32" s="206"/>
      <c r="D32" s="201"/>
      <c r="E32" s="201"/>
      <c r="F32" s="201"/>
      <c r="G32" s="201"/>
      <c r="H32" s="201"/>
      <c r="I32" s="201"/>
      <c r="J32" s="202"/>
    </row>
    <row r="33" spans="1:10" ht="16" customHeight="1" thickBot="1" x14ac:dyDescent="0.4">
      <c r="A33" s="198">
        <f>'MA CLASSE'!A30</f>
        <v>0</v>
      </c>
      <c r="B33" s="198">
        <f>'MA CLASSE'!B30</f>
        <v>0</v>
      </c>
      <c r="C33" s="206"/>
      <c r="D33" s="201"/>
      <c r="E33" s="201"/>
      <c r="F33" s="201"/>
      <c r="G33" s="201"/>
      <c r="H33" s="201"/>
      <c r="I33" s="201"/>
      <c r="J33" s="202"/>
    </row>
    <row r="34" spans="1:10" ht="16" customHeight="1" thickBot="1" x14ac:dyDescent="0.4">
      <c r="A34" s="198">
        <f>'MA CLASSE'!A31</f>
        <v>0</v>
      </c>
      <c r="B34" s="198">
        <f>'MA CLASSE'!B31</f>
        <v>0</v>
      </c>
      <c r="C34" s="206"/>
      <c r="D34" s="201"/>
      <c r="E34" s="201"/>
      <c r="F34" s="201"/>
      <c r="G34" s="201"/>
      <c r="H34" s="201"/>
      <c r="I34" s="201"/>
      <c r="J34" s="202"/>
    </row>
    <row r="35" spans="1:10" ht="16" customHeight="1" thickBot="1" x14ac:dyDescent="0.4">
      <c r="A35" s="198">
        <f>'MA CLASSE'!A32</f>
        <v>0</v>
      </c>
      <c r="B35" s="198">
        <f>'MA CLASSE'!B32</f>
        <v>0</v>
      </c>
      <c r="C35" s="206"/>
      <c r="D35" s="201"/>
      <c r="E35" s="201"/>
      <c r="F35" s="201"/>
      <c r="G35" s="201"/>
      <c r="H35" s="201"/>
      <c r="I35" s="201"/>
      <c r="J35" s="202"/>
    </row>
    <row r="36" spans="1:10" ht="16" customHeight="1" thickBot="1" x14ac:dyDescent="0.4">
      <c r="A36" s="198">
        <f>'MA CLASSE'!A33</f>
        <v>0</v>
      </c>
      <c r="B36" s="198">
        <f>'MA CLASSE'!B33</f>
        <v>0</v>
      </c>
      <c r="C36" s="206"/>
      <c r="D36" s="201"/>
      <c r="E36" s="201"/>
      <c r="F36" s="201"/>
      <c r="G36" s="201"/>
      <c r="H36" s="201"/>
      <c r="I36" s="201"/>
      <c r="J36" s="202"/>
    </row>
    <row r="37" spans="1:10" ht="16" customHeight="1" thickBot="1" x14ac:dyDescent="0.4">
      <c r="A37" s="198">
        <f>'MA CLASSE'!A34</f>
        <v>0</v>
      </c>
      <c r="B37" s="198">
        <f>'MA CLASSE'!B34</f>
        <v>0</v>
      </c>
      <c r="C37" s="206"/>
      <c r="D37" s="201"/>
      <c r="E37" s="201"/>
      <c r="F37" s="201"/>
      <c r="G37" s="201"/>
      <c r="H37" s="201"/>
      <c r="I37" s="201"/>
      <c r="J37" s="202"/>
    </row>
    <row r="38" spans="1:10" ht="16" customHeight="1" thickBot="1" x14ac:dyDescent="0.4">
      <c r="A38" s="198">
        <f>'MA CLASSE'!A35</f>
        <v>0</v>
      </c>
      <c r="B38" s="198">
        <f>'MA CLASSE'!B35</f>
        <v>0</v>
      </c>
      <c r="C38" s="206"/>
      <c r="D38" s="201"/>
      <c r="E38" s="201"/>
      <c r="F38" s="201"/>
      <c r="G38" s="201"/>
      <c r="H38" s="201"/>
      <c r="I38" s="201"/>
      <c r="J38" s="202"/>
    </row>
    <row r="39" spans="1:10" ht="16" customHeight="1" thickBot="1" x14ac:dyDescent="0.4">
      <c r="A39" s="198">
        <f>'MA CLASSE'!A36</f>
        <v>0</v>
      </c>
      <c r="B39" s="198">
        <f>'MA CLASSE'!B36</f>
        <v>0</v>
      </c>
      <c r="C39" s="206"/>
      <c r="D39" s="201"/>
      <c r="E39" s="201"/>
      <c r="F39" s="201"/>
      <c r="G39" s="201"/>
      <c r="H39" s="201"/>
      <c r="I39" s="201"/>
      <c r="J39" s="202"/>
    </row>
    <row r="40" spans="1:10" ht="16" customHeight="1" thickBot="1" x14ac:dyDescent="0.4">
      <c r="A40" s="198">
        <f>'MA CLASSE'!A37</f>
        <v>0</v>
      </c>
      <c r="B40" s="198">
        <f>'MA CLASSE'!B37</f>
        <v>0</v>
      </c>
      <c r="C40" s="206"/>
      <c r="D40" s="201"/>
      <c r="E40" s="201"/>
      <c r="F40" s="201"/>
      <c r="G40" s="201"/>
      <c r="H40" s="201"/>
      <c r="I40" s="201"/>
      <c r="J40" s="202"/>
    </row>
    <row r="41" spans="1:10" ht="16" customHeight="1" thickBot="1" x14ac:dyDescent="0.4">
      <c r="A41" s="198">
        <f>'MA CLASSE'!A38</f>
        <v>0</v>
      </c>
      <c r="B41" s="198">
        <f>'MA CLASSE'!B38</f>
        <v>0</v>
      </c>
      <c r="C41" s="206"/>
      <c r="D41" s="201"/>
      <c r="E41" s="201"/>
      <c r="F41" s="201"/>
      <c r="G41" s="201"/>
      <c r="H41" s="201"/>
      <c r="I41" s="201"/>
      <c r="J41" s="202"/>
    </row>
    <row r="42" spans="1:10" ht="16" customHeight="1" thickBot="1" x14ac:dyDescent="0.4">
      <c r="A42" s="198">
        <f>'MA CLASSE'!A39</f>
        <v>0</v>
      </c>
      <c r="B42" s="198">
        <f>'MA CLASSE'!B39</f>
        <v>0</v>
      </c>
      <c r="C42" s="206"/>
      <c r="D42" s="201"/>
      <c r="E42" s="201"/>
      <c r="F42" s="201"/>
      <c r="G42" s="201"/>
      <c r="H42" s="201"/>
      <c r="I42" s="201"/>
      <c r="J42" s="202"/>
    </row>
    <row r="43" spans="1:10" ht="16" customHeight="1" thickBot="1" x14ac:dyDescent="0.4">
      <c r="A43" s="198">
        <f>'MA CLASSE'!A40</f>
        <v>0</v>
      </c>
      <c r="B43" s="198">
        <f>'MA CLASSE'!B40</f>
        <v>0</v>
      </c>
      <c r="C43" s="206"/>
      <c r="D43" s="201"/>
      <c r="E43" s="201"/>
      <c r="F43" s="201"/>
      <c r="G43" s="201"/>
      <c r="H43" s="201"/>
      <c r="I43" s="201"/>
      <c r="J43" s="202"/>
    </row>
    <row r="44" spans="1:10" ht="16" customHeight="1" thickBot="1" x14ac:dyDescent="0.4">
      <c r="A44" s="198">
        <f>'MA CLASSE'!A41</f>
        <v>0</v>
      </c>
      <c r="B44" s="198">
        <f>'MA CLASSE'!B41</f>
        <v>0</v>
      </c>
      <c r="C44" s="206"/>
      <c r="D44" s="201"/>
      <c r="E44" s="201"/>
      <c r="F44" s="201"/>
      <c r="G44" s="201"/>
      <c r="H44" s="201"/>
      <c r="I44" s="201"/>
      <c r="J44" s="202"/>
    </row>
    <row r="45" spans="1:10" ht="16" customHeight="1" thickBot="1" x14ac:dyDescent="0.4">
      <c r="A45" s="198">
        <f>'MA CLASSE'!A42</f>
        <v>0</v>
      </c>
      <c r="B45" s="198">
        <f>'MA CLASSE'!B42</f>
        <v>0</v>
      </c>
      <c r="C45" s="206"/>
      <c r="D45" s="201"/>
      <c r="E45" s="201"/>
      <c r="F45" s="201"/>
      <c r="G45" s="201"/>
      <c r="H45" s="201"/>
      <c r="I45" s="201"/>
      <c r="J45" s="202"/>
    </row>
    <row r="46" spans="1:10" ht="16" customHeight="1" thickBot="1" x14ac:dyDescent="0.4">
      <c r="A46" s="198">
        <f>'MA CLASSE'!A43</f>
        <v>0</v>
      </c>
      <c r="B46" s="198">
        <f>'MA CLASSE'!B43</f>
        <v>0</v>
      </c>
      <c r="C46" s="206"/>
      <c r="D46" s="201"/>
      <c r="E46" s="201"/>
      <c r="F46" s="201"/>
      <c r="G46" s="201"/>
      <c r="H46" s="201"/>
      <c r="I46" s="201"/>
      <c r="J46" s="202"/>
    </row>
    <row r="47" spans="1:10" ht="16" customHeight="1" thickBot="1" x14ac:dyDescent="0.4">
      <c r="A47" s="198">
        <f>'MA CLASSE'!A44</f>
        <v>0</v>
      </c>
      <c r="B47" s="198">
        <f>'MA CLASSE'!B44</f>
        <v>0</v>
      </c>
      <c r="C47" s="207"/>
      <c r="D47" s="204"/>
      <c r="E47" s="204"/>
      <c r="F47" s="201"/>
      <c r="G47" s="201"/>
      <c r="H47" s="204"/>
      <c r="I47" s="204"/>
      <c r="J47" s="233"/>
    </row>
    <row r="48" spans="1:10" ht="22" customHeight="1" thickBot="1" x14ac:dyDescent="0.4">
      <c r="A48" s="198" t="s">
        <v>6705</v>
      </c>
      <c r="B48" s="322">
        <f>IFERROR(Piscine!B14,"")</f>
        <v>0</v>
      </c>
      <c r="C48" s="355"/>
      <c r="D48" s="355"/>
      <c r="E48" s="324"/>
      <c r="F48" s="322" t="s">
        <v>6722</v>
      </c>
      <c r="G48" s="324"/>
      <c r="H48" s="176"/>
      <c r="I48" s="216"/>
      <c r="J48" s="177"/>
    </row>
  </sheetData>
  <mergeCells count="15">
    <mergeCell ref="F48:G48"/>
    <mergeCell ref="B48:E48"/>
    <mergeCell ref="D1:J8"/>
    <mergeCell ref="D9:J10"/>
    <mergeCell ref="A12:A18"/>
    <mergeCell ref="B12:B18"/>
    <mergeCell ref="C12:C18"/>
    <mergeCell ref="D12:H16"/>
    <mergeCell ref="I12:I18"/>
    <mergeCell ref="J12:J18"/>
    <mergeCell ref="D17:D18"/>
    <mergeCell ref="E17:E18"/>
    <mergeCell ref="F17:F18"/>
    <mergeCell ref="G17:G18"/>
    <mergeCell ref="H17:H18"/>
  </mergeCells>
  <conditionalFormatting sqref="J19">
    <cfRule type="expression" dxfId="3" priority="100">
      <formula>$J$19:$J$47="OUI"</formula>
    </cfRule>
  </conditionalFormatting>
  <dataValidations count="2">
    <dataValidation type="list" allowBlank="1" showInputMessage="1" showErrorMessage="1" errorTitle="Erreur de saisie" error="Veuillez vérifier votre saisie." sqref="M46:T46" xr:uid="{F2C44E2F-04A2-4B5E-9FE0-63D12DB5BF77}">
      <formula1>#REF!</formula1>
    </dataValidation>
    <dataValidation allowBlank="1" sqref="U46" xr:uid="{A6D80C83-7F17-43E1-A8D8-B5FEB0845E56}"/>
  </dataValidations>
  <pageMargins left="0.25" right="0.25" top="0.75" bottom="0.75" header="0.3" footer="0.3"/>
  <pageSetup paperSize="9" orientation="portrait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41F9A-18B4-4443-B664-E142CAAAEDF1}">
  <dimension ref="A1:T49"/>
  <sheetViews>
    <sheetView showGridLines="0" workbookViewId="0">
      <selection activeCell="D19" sqref="D19"/>
    </sheetView>
  </sheetViews>
  <sheetFormatPr baseColWidth="10" defaultRowHeight="14.5" x14ac:dyDescent="0.35"/>
  <cols>
    <col min="1" max="1" width="12.1796875" customWidth="1"/>
    <col min="2" max="2" width="14.453125" style="7" customWidth="1"/>
    <col min="3" max="3" width="11.7265625" style="7" customWidth="1"/>
    <col min="4" max="4" width="7.1796875" style="7" customWidth="1"/>
    <col min="5" max="5" width="11" style="7" customWidth="1"/>
    <col min="6" max="6" width="9.7265625" style="7" customWidth="1"/>
    <col min="7" max="7" width="9.81640625" style="7" customWidth="1"/>
    <col min="8" max="8" width="9" style="7" customWidth="1"/>
    <col min="9" max="9" width="14.81640625" style="7" customWidth="1"/>
    <col min="10" max="10" width="6.1796875" style="7" customWidth="1"/>
    <col min="11" max="11" width="14.7265625" style="7" customWidth="1"/>
    <col min="13" max="13" width="16.26953125" customWidth="1"/>
    <col min="14" max="14" width="14.453125" customWidth="1"/>
    <col min="15" max="15" width="15.81640625" customWidth="1"/>
    <col min="16" max="16" width="14.453125" customWidth="1"/>
  </cols>
  <sheetData>
    <row r="1" spans="1:20" ht="14.15" customHeight="1" x14ac:dyDescent="0.35">
      <c r="E1" s="333" t="s">
        <v>6719</v>
      </c>
      <c r="F1" s="334"/>
      <c r="G1" s="334"/>
      <c r="H1" s="334"/>
      <c r="I1" s="334"/>
      <c r="J1" s="334"/>
      <c r="K1" s="346"/>
      <c r="L1" s="190"/>
      <c r="M1" s="190"/>
      <c r="N1" s="190"/>
      <c r="O1" s="190"/>
      <c r="P1" s="190"/>
      <c r="Q1" s="190"/>
      <c r="R1" s="190"/>
      <c r="S1" s="190"/>
      <c r="T1" s="190"/>
    </row>
    <row r="2" spans="1:20" ht="14.15" customHeight="1" x14ac:dyDescent="0.35">
      <c r="E2" s="335"/>
      <c r="F2" s="420"/>
      <c r="G2" s="420"/>
      <c r="H2" s="420"/>
      <c r="I2" s="420"/>
      <c r="J2" s="420"/>
      <c r="K2" s="347"/>
      <c r="L2" s="190"/>
      <c r="M2" s="190"/>
      <c r="N2" s="190"/>
      <c r="O2" s="190"/>
      <c r="P2" s="190"/>
      <c r="Q2" s="190"/>
      <c r="R2" s="190"/>
      <c r="S2" s="190"/>
      <c r="T2" s="190"/>
    </row>
    <row r="3" spans="1:20" ht="14.15" customHeight="1" x14ac:dyDescent="0.35">
      <c r="E3" s="335"/>
      <c r="F3" s="420"/>
      <c r="G3" s="420"/>
      <c r="H3" s="420"/>
      <c r="I3" s="420"/>
      <c r="J3" s="420"/>
      <c r="K3" s="347"/>
      <c r="L3" s="190"/>
      <c r="M3" s="190"/>
      <c r="N3" s="190"/>
      <c r="O3" s="190"/>
      <c r="P3" s="190"/>
      <c r="Q3" s="190"/>
      <c r="R3" s="190"/>
      <c r="S3" s="190"/>
      <c r="T3" s="190"/>
    </row>
    <row r="4" spans="1:20" ht="14.15" customHeight="1" thickBot="1" x14ac:dyDescent="0.4">
      <c r="E4" s="335"/>
      <c r="F4" s="420"/>
      <c r="G4" s="420"/>
      <c r="H4" s="420"/>
      <c r="I4" s="420"/>
      <c r="J4" s="420"/>
      <c r="K4" s="347"/>
      <c r="L4" s="190"/>
      <c r="M4" s="190"/>
      <c r="N4" s="190"/>
      <c r="O4" s="190"/>
      <c r="P4" s="190"/>
      <c r="Q4" s="190"/>
      <c r="R4" s="190"/>
      <c r="S4" s="190"/>
      <c r="T4" s="190"/>
    </row>
    <row r="5" spans="1:20" ht="14.15" customHeight="1" thickBot="1" x14ac:dyDescent="0.4">
      <c r="A5" s="191" t="s">
        <v>0</v>
      </c>
      <c r="B5" s="417" t="str">
        <f>'MA CLASSE'!B7</f>
        <v/>
      </c>
      <c r="C5" s="418"/>
      <c r="E5" s="335"/>
      <c r="F5" s="420"/>
      <c r="G5" s="420"/>
      <c r="H5" s="420"/>
      <c r="I5" s="420"/>
      <c r="J5" s="420"/>
      <c r="K5" s="347"/>
      <c r="L5" s="190"/>
      <c r="M5" s="190"/>
      <c r="N5" s="190"/>
      <c r="O5" s="190"/>
      <c r="P5" s="190"/>
      <c r="Q5" s="190"/>
      <c r="R5" s="190"/>
      <c r="S5" s="190"/>
      <c r="T5" s="190"/>
    </row>
    <row r="6" spans="1:20" ht="14.15" customHeight="1" thickBot="1" x14ac:dyDescent="0.4">
      <c r="A6" s="191" t="s">
        <v>1</v>
      </c>
      <c r="B6" s="417" t="str">
        <f>'MA CLASSE'!B8</f>
        <v/>
      </c>
      <c r="C6" s="418"/>
      <c r="E6" s="335"/>
      <c r="F6" s="420"/>
      <c r="G6" s="420"/>
      <c r="H6" s="420"/>
      <c r="I6" s="420"/>
      <c r="J6" s="420"/>
      <c r="K6" s="347"/>
      <c r="L6" s="190"/>
      <c r="M6" s="190"/>
      <c r="N6" s="190"/>
      <c r="O6" s="190"/>
      <c r="P6" s="190"/>
      <c r="Q6" s="190"/>
      <c r="R6" s="190"/>
      <c r="S6" s="190"/>
      <c r="T6" s="190"/>
    </row>
    <row r="7" spans="1:20" ht="14.15" customHeight="1" thickBot="1" x14ac:dyDescent="0.4">
      <c r="A7" s="191" t="s">
        <v>2</v>
      </c>
      <c r="B7" s="417" t="str">
        <f>'MA CLASSE'!B9</f>
        <v/>
      </c>
      <c r="C7" s="418"/>
      <c r="E7" s="335"/>
      <c r="F7" s="420"/>
      <c r="G7" s="420"/>
      <c r="H7" s="420"/>
      <c r="I7" s="420"/>
      <c r="J7" s="420"/>
      <c r="K7" s="347"/>
      <c r="L7" s="190"/>
      <c r="M7" s="190"/>
      <c r="N7" s="190"/>
      <c r="O7" s="190"/>
      <c r="P7" s="190"/>
      <c r="Q7" s="190"/>
      <c r="R7" s="190"/>
      <c r="S7" s="190"/>
      <c r="T7" s="190"/>
    </row>
    <row r="8" spans="1:20" ht="14.15" customHeight="1" thickBot="1" x14ac:dyDescent="0.4">
      <c r="A8" s="194" t="s">
        <v>3</v>
      </c>
      <c r="B8" s="417">
        <f>'MA CLASSE'!B10</f>
        <v>0</v>
      </c>
      <c r="C8" s="418"/>
      <c r="E8" s="335"/>
      <c r="F8" s="420"/>
      <c r="G8" s="420"/>
      <c r="H8" s="420"/>
      <c r="I8" s="420"/>
      <c r="J8" s="420"/>
      <c r="K8" s="347"/>
      <c r="L8" s="190"/>
      <c r="M8" s="190"/>
      <c r="N8" s="190"/>
      <c r="O8" s="190"/>
      <c r="P8" s="190"/>
      <c r="Q8" s="190"/>
      <c r="R8" s="190"/>
      <c r="S8" s="190"/>
      <c r="T8" s="190"/>
    </row>
    <row r="9" spans="1:20" ht="14.15" customHeight="1" thickBot="1" x14ac:dyDescent="0.4">
      <c r="A9" s="191" t="s">
        <v>5</v>
      </c>
      <c r="B9" s="417">
        <f>'MA CLASSE'!B12</f>
        <v>0</v>
      </c>
      <c r="C9" s="418"/>
      <c r="E9" s="419" t="s">
        <v>6739</v>
      </c>
      <c r="F9" s="419"/>
      <c r="G9" s="419"/>
      <c r="H9" s="419"/>
      <c r="I9" s="419"/>
      <c r="J9" s="419"/>
      <c r="K9" s="419"/>
    </row>
    <row r="10" spans="1:20" s="196" customFormat="1" ht="15" customHeight="1" thickBot="1" x14ac:dyDescent="0.35">
      <c r="A10" s="195" t="s">
        <v>4</v>
      </c>
      <c r="B10" s="417">
        <f>'MA CLASSE'!B11</f>
        <v>0</v>
      </c>
      <c r="C10" s="418"/>
      <c r="E10" s="419"/>
      <c r="F10" s="419"/>
      <c r="G10" s="419"/>
      <c r="H10" s="419"/>
      <c r="I10" s="419"/>
      <c r="J10" s="419"/>
      <c r="K10" s="419"/>
    </row>
    <row r="11" spans="1:20" ht="6" customHeight="1" thickBot="1" x14ac:dyDescent="0.4">
      <c r="C11" s="197"/>
      <c r="D11" s="197"/>
    </row>
    <row r="12" spans="1:20" ht="8.15" customHeight="1" x14ac:dyDescent="0.35">
      <c r="A12" s="414" t="s">
        <v>22</v>
      </c>
      <c r="B12" s="364" t="s">
        <v>10</v>
      </c>
      <c r="C12" s="367" t="s">
        <v>11</v>
      </c>
      <c r="D12" s="370" t="s">
        <v>12</v>
      </c>
      <c r="E12" s="373" t="s">
        <v>6723</v>
      </c>
      <c r="F12" s="374"/>
      <c r="G12" s="374"/>
      <c r="H12" s="374"/>
      <c r="I12" s="375"/>
      <c r="J12" s="382" t="s">
        <v>6712</v>
      </c>
      <c r="K12" s="385" t="s">
        <v>6713</v>
      </c>
    </row>
    <row r="13" spans="1:20" ht="8.15" customHeight="1" x14ac:dyDescent="0.35">
      <c r="A13" s="415"/>
      <c r="B13" s="365"/>
      <c r="C13" s="368"/>
      <c r="D13" s="371"/>
      <c r="E13" s="376"/>
      <c r="F13" s="377"/>
      <c r="G13" s="377"/>
      <c r="H13" s="377"/>
      <c r="I13" s="378"/>
      <c r="J13" s="383"/>
      <c r="K13" s="386"/>
    </row>
    <row r="14" spans="1:20" ht="8.15" customHeight="1" x14ac:dyDescent="0.35">
      <c r="A14" s="415"/>
      <c r="B14" s="365"/>
      <c r="C14" s="368"/>
      <c r="D14" s="371"/>
      <c r="E14" s="376"/>
      <c r="F14" s="377"/>
      <c r="G14" s="377"/>
      <c r="H14" s="377"/>
      <c r="I14" s="378"/>
      <c r="J14" s="383"/>
      <c r="K14" s="386"/>
    </row>
    <row r="15" spans="1:20" ht="8.15" customHeight="1" thickBot="1" x14ac:dyDescent="0.4">
      <c r="A15" s="415"/>
      <c r="B15" s="365"/>
      <c r="C15" s="368"/>
      <c r="D15" s="371"/>
      <c r="E15" s="376"/>
      <c r="F15" s="377"/>
      <c r="G15" s="377"/>
      <c r="H15" s="377"/>
      <c r="I15" s="378"/>
      <c r="J15" s="383"/>
      <c r="K15" s="386"/>
    </row>
    <row r="16" spans="1:20" ht="15" hidden="1" customHeight="1" x14ac:dyDescent="0.35">
      <c r="A16" s="415"/>
      <c r="B16" s="365"/>
      <c r="C16" s="368"/>
      <c r="D16" s="371"/>
      <c r="E16" s="379"/>
      <c r="F16" s="380"/>
      <c r="G16" s="380"/>
      <c r="H16" s="380"/>
      <c r="I16" s="381"/>
      <c r="J16" s="383"/>
      <c r="K16" s="386"/>
    </row>
    <row r="17" spans="1:18" ht="14.5" customHeight="1" thickBot="1" x14ac:dyDescent="0.4">
      <c r="A17" s="415"/>
      <c r="B17" s="365"/>
      <c r="C17" s="368"/>
      <c r="D17" s="371"/>
      <c r="E17" s="404" t="s">
        <v>6724</v>
      </c>
      <c r="F17" s="405"/>
      <c r="G17" s="405"/>
      <c r="H17" s="405"/>
      <c r="I17" s="406"/>
      <c r="J17" s="383"/>
      <c r="K17" s="386"/>
    </row>
    <row r="18" spans="1:18" ht="64" customHeight="1" thickBot="1" x14ac:dyDescent="0.4">
      <c r="A18" s="416"/>
      <c r="B18" s="366"/>
      <c r="C18" s="369"/>
      <c r="D18" s="372"/>
      <c r="E18" s="407"/>
      <c r="F18" s="408"/>
      <c r="G18" s="408"/>
      <c r="H18" s="408"/>
      <c r="I18" s="409"/>
      <c r="J18" s="384"/>
      <c r="K18" s="387"/>
      <c r="M18" s="410" t="s">
        <v>22</v>
      </c>
      <c r="N18" s="411"/>
      <c r="O18" s="209" t="s">
        <v>6725</v>
      </c>
      <c r="P18" s="210" t="s">
        <v>6726</v>
      </c>
      <c r="Q18" s="211" t="s">
        <v>6755</v>
      </c>
      <c r="R18" s="212" t="s">
        <v>27</v>
      </c>
    </row>
    <row r="19" spans="1:18" ht="16" customHeight="1" thickBot="1" x14ac:dyDescent="0.4">
      <c r="A19" s="208" t="str">
        <f>K19</f>
        <v/>
      </c>
      <c r="B19" s="198">
        <f>'MA CLASSE'!A16</f>
        <v>0</v>
      </c>
      <c r="C19" s="198">
        <f>'MA CLASSE'!B16</f>
        <v>0</v>
      </c>
      <c r="D19" s="213"/>
      <c r="E19" s="391"/>
      <c r="F19" s="391"/>
      <c r="G19" s="391"/>
      <c r="H19" s="391"/>
      <c r="I19" s="392"/>
      <c r="J19" s="213"/>
      <c r="K19" s="214" t="str">
        <f>IF(E19=1,"TPN Validé",IF(E19="","","NON"))</f>
        <v/>
      </c>
      <c r="M19" s="412" t="s">
        <v>23</v>
      </c>
      <c r="N19" s="412">
        <f>SUM(O19:R19)</f>
        <v>0</v>
      </c>
      <c r="O19" s="395">
        <f>COUNTIF($J$19:$K$48,"TPN Validé")</f>
        <v>0</v>
      </c>
      <c r="P19" s="397">
        <f>COUNTIF($J$19:$K$48,"NON")</f>
        <v>0</v>
      </c>
      <c r="Q19" s="402">
        <f>COUNTIF($D$10:$D$44,Q18)</f>
        <v>0</v>
      </c>
      <c r="R19" s="402">
        <f>COUNTIF($D$10:$D$44,R18)</f>
        <v>0</v>
      </c>
    </row>
    <row r="20" spans="1:18" ht="16" customHeight="1" thickBot="1" x14ac:dyDescent="0.4">
      <c r="A20" s="208" t="str">
        <f t="shared" ref="A20:A48" si="0">K20</f>
        <v/>
      </c>
      <c r="B20" s="198">
        <f>'MA CLASSE'!A17</f>
        <v>0</v>
      </c>
      <c r="C20" s="198">
        <f>'MA CLASSE'!B17</f>
        <v>0</v>
      </c>
      <c r="D20" s="213"/>
      <c r="E20" s="391"/>
      <c r="F20" s="391"/>
      <c r="G20" s="391"/>
      <c r="H20" s="391"/>
      <c r="I20" s="392"/>
      <c r="J20" s="213"/>
      <c r="K20" s="214" t="str">
        <f t="shared" ref="K20:K48" si="1">IF(E20=1,"TPN Validé",IF(E20="","","NON"))</f>
        <v/>
      </c>
      <c r="M20" s="413"/>
      <c r="N20" s="413"/>
      <c r="O20" s="396"/>
      <c r="P20" s="398"/>
      <c r="Q20" s="403"/>
      <c r="R20" s="403"/>
    </row>
    <row r="21" spans="1:18" ht="16" customHeight="1" thickBot="1" x14ac:dyDescent="0.4">
      <c r="A21" s="208" t="str">
        <f t="shared" si="0"/>
        <v/>
      </c>
      <c r="B21" s="198">
        <f>'MA CLASSE'!A18</f>
        <v>0</v>
      </c>
      <c r="C21" s="198">
        <f>'MA CLASSE'!B18</f>
        <v>0</v>
      </c>
      <c r="D21" s="213"/>
      <c r="E21" s="391"/>
      <c r="F21" s="391"/>
      <c r="G21" s="391"/>
      <c r="H21" s="391"/>
      <c r="I21" s="392"/>
      <c r="J21" s="213"/>
      <c r="K21" s="214" t="str">
        <f t="shared" si="1"/>
        <v/>
      </c>
      <c r="N21" s="7"/>
      <c r="O21" s="7"/>
    </row>
    <row r="22" spans="1:18" ht="16" customHeight="1" thickBot="1" x14ac:dyDescent="0.4">
      <c r="A22" s="208" t="str">
        <f t="shared" si="0"/>
        <v/>
      </c>
      <c r="B22" s="198">
        <f>'MA CLASSE'!A19</f>
        <v>0</v>
      </c>
      <c r="C22" s="198">
        <f>'MA CLASSE'!B19</f>
        <v>0</v>
      </c>
      <c r="D22" s="213"/>
      <c r="E22" s="399"/>
      <c r="F22" s="400"/>
      <c r="G22" s="400"/>
      <c r="H22" s="400"/>
      <c r="I22" s="401"/>
      <c r="J22" s="213"/>
      <c r="K22" s="214" t="str">
        <f t="shared" si="1"/>
        <v/>
      </c>
      <c r="M22" s="7"/>
      <c r="N22" s="7"/>
      <c r="O22" s="7"/>
    </row>
    <row r="23" spans="1:18" ht="16" customHeight="1" thickBot="1" x14ac:dyDescent="0.4">
      <c r="A23" s="208" t="str">
        <f t="shared" si="0"/>
        <v/>
      </c>
      <c r="B23" s="198">
        <f>'MA CLASSE'!A20</f>
        <v>0</v>
      </c>
      <c r="C23" s="198">
        <f>'MA CLASSE'!B20</f>
        <v>0</v>
      </c>
      <c r="D23" s="213"/>
      <c r="E23" s="390"/>
      <c r="F23" s="391"/>
      <c r="G23" s="391"/>
      <c r="H23" s="391"/>
      <c r="I23" s="392"/>
      <c r="J23" s="213"/>
      <c r="K23" s="214" t="str">
        <f t="shared" si="1"/>
        <v/>
      </c>
      <c r="M23" s="7"/>
      <c r="N23" s="7"/>
      <c r="O23" s="7"/>
    </row>
    <row r="24" spans="1:18" ht="16" customHeight="1" thickBot="1" x14ac:dyDescent="0.4">
      <c r="A24" s="208" t="str">
        <f t="shared" si="0"/>
        <v/>
      </c>
      <c r="B24" s="198">
        <f>'MA CLASSE'!A21</f>
        <v>0</v>
      </c>
      <c r="C24" s="198">
        <f>'MA CLASSE'!B21</f>
        <v>0</v>
      </c>
      <c r="D24" s="213"/>
      <c r="E24" s="390"/>
      <c r="F24" s="391"/>
      <c r="G24" s="391"/>
      <c r="H24" s="391"/>
      <c r="I24" s="392"/>
      <c r="J24" s="213"/>
      <c r="K24" s="214" t="str">
        <f t="shared" si="1"/>
        <v/>
      </c>
    </row>
    <row r="25" spans="1:18" ht="16" customHeight="1" thickBot="1" x14ac:dyDescent="0.4">
      <c r="A25" s="208" t="str">
        <f t="shared" si="0"/>
        <v/>
      </c>
      <c r="B25" s="198">
        <f>'MA CLASSE'!A22</f>
        <v>0</v>
      </c>
      <c r="C25" s="198">
        <f>'MA CLASSE'!B22</f>
        <v>0</v>
      </c>
      <c r="D25" s="213"/>
      <c r="E25" s="390"/>
      <c r="F25" s="391"/>
      <c r="G25" s="391"/>
      <c r="H25" s="391"/>
      <c r="I25" s="392"/>
      <c r="J25" s="213"/>
      <c r="K25" s="214" t="str">
        <f t="shared" si="1"/>
        <v/>
      </c>
    </row>
    <row r="26" spans="1:18" ht="16" customHeight="1" thickBot="1" x14ac:dyDescent="0.4">
      <c r="A26" s="208" t="str">
        <f t="shared" si="0"/>
        <v/>
      </c>
      <c r="B26" s="198">
        <f>'MA CLASSE'!A23</f>
        <v>0</v>
      </c>
      <c r="C26" s="198">
        <f>'MA CLASSE'!B23</f>
        <v>0</v>
      </c>
      <c r="D26" s="213"/>
      <c r="E26" s="390"/>
      <c r="F26" s="391"/>
      <c r="G26" s="391"/>
      <c r="H26" s="391"/>
      <c r="I26" s="392"/>
      <c r="J26" s="213"/>
      <c r="K26" s="214" t="str">
        <f t="shared" si="1"/>
        <v/>
      </c>
    </row>
    <row r="27" spans="1:18" ht="16" customHeight="1" thickBot="1" x14ac:dyDescent="0.4">
      <c r="A27" s="208" t="str">
        <f t="shared" si="0"/>
        <v/>
      </c>
      <c r="B27" s="198">
        <f>'MA CLASSE'!A24</f>
        <v>0</v>
      </c>
      <c r="C27" s="198">
        <f>'MA CLASSE'!B24</f>
        <v>0</v>
      </c>
      <c r="D27" s="213"/>
      <c r="E27" s="390"/>
      <c r="F27" s="391"/>
      <c r="G27" s="391"/>
      <c r="H27" s="391"/>
      <c r="I27" s="392"/>
      <c r="J27" s="213"/>
      <c r="K27" s="214" t="str">
        <f t="shared" si="1"/>
        <v/>
      </c>
    </row>
    <row r="28" spans="1:18" ht="16" customHeight="1" thickBot="1" x14ac:dyDescent="0.4">
      <c r="A28" s="208" t="str">
        <f t="shared" si="0"/>
        <v/>
      </c>
      <c r="B28" s="198">
        <f>'MA CLASSE'!A25</f>
        <v>0</v>
      </c>
      <c r="C28" s="198">
        <f>'MA CLASSE'!B25</f>
        <v>0</v>
      </c>
      <c r="D28" s="213"/>
      <c r="E28" s="390"/>
      <c r="F28" s="391"/>
      <c r="G28" s="391"/>
      <c r="H28" s="391"/>
      <c r="I28" s="392"/>
      <c r="J28" s="213"/>
      <c r="K28" s="214" t="str">
        <f t="shared" si="1"/>
        <v/>
      </c>
    </row>
    <row r="29" spans="1:18" ht="16" customHeight="1" thickBot="1" x14ac:dyDescent="0.4">
      <c r="A29" s="208" t="str">
        <f t="shared" si="0"/>
        <v/>
      </c>
      <c r="B29" s="198">
        <f>'MA CLASSE'!A26</f>
        <v>0</v>
      </c>
      <c r="C29" s="198">
        <f>'MA CLASSE'!B26</f>
        <v>0</v>
      </c>
      <c r="D29" s="213"/>
      <c r="E29" s="390"/>
      <c r="F29" s="391"/>
      <c r="G29" s="391"/>
      <c r="H29" s="391"/>
      <c r="I29" s="392"/>
      <c r="J29" s="213"/>
      <c r="K29" s="214" t="str">
        <f t="shared" si="1"/>
        <v/>
      </c>
    </row>
    <row r="30" spans="1:18" ht="16" customHeight="1" thickBot="1" x14ac:dyDescent="0.4">
      <c r="A30" s="208" t="str">
        <f t="shared" si="0"/>
        <v/>
      </c>
      <c r="B30" s="198">
        <f>'MA CLASSE'!A27</f>
        <v>0</v>
      </c>
      <c r="C30" s="198">
        <f>'MA CLASSE'!B27</f>
        <v>0</v>
      </c>
      <c r="D30" s="213"/>
      <c r="E30" s="390"/>
      <c r="F30" s="391"/>
      <c r="G30" s="391"/>
      <c r="H30" s="391"/>
      <c r="I30" s="392"/>
      <c r="J30" s="213"/>
      <c r="K30" s="214" t="str">
        <f t="shared" si="1"/>
        <v/>
      </c>
    </row>
    <row r="31" spans="1:18" ht="16" customHeight="1" thickBot="1" x14ac:dyDescent="0.4">
      <c r="A31" s="208" t="str">
        <f t="shared" si="0"/>
        <v/>
      </c>
      <c r="B31" s="198">
        <f>'MA CLASSE'!A28</f>
        <v>0</v>
      </c>
      <c r="C31" s="198">
        <f>'MA CLASSE'!B28</f>
        <v>0</v>
      </c>
      <c r="D31" s="213"/>
      <c r="E31" s="390"/>
      <c r="F31" s="391"/>
      <c r="G31" s="391"/>
      <c r="H31" s="391"/>
      <c r="I31" s="392"/>
      <c r="J31" s="213"/>
      <c r="K31" s="214" t="str">
        <f t="shared" si="1"/>
        <v/>
      </c>
    </row>
    <row r="32" spans="1:18" ht="16" customHeight="1" thickBot="1" x14ac:dyDescent="0.4">
      <c r="A32" s="208" t="str">
        <f t="shared" si="0"/>
        <v/>
      </c>
      <c r="B32" s="198">
        <f>'MA CLASSE'!A29</f>
        <v>0</v>
      </c>
      <c r="C32" s="198">
        <f>'MA CLASSE'!B29</f>
        <v>0</v>
      </c>
      <c r="D32" s="213"/>
      <c r="E32" s="399"/>
      <c r="F32" s="400"/>
      <c r="G32" s="400"/>
      <c r="H32" s="400"/>
      <c r="I32" s="401"/>
      <c r="J32" s="213"/>
      <c r="K32" s="214" t="str">
        <f t="shared" si="1"/>
        <v/>
      </c>
    </row>
    <row r="33" spans="1:14" ht="16" customHeight="1" thickBot="1" x14ac:dyDescent="0.4">
      <c r="A33" s="208" t="str">
        <f t="shared" si="0"/>
        <v/>
      </c>
      <c r="B33" s="198">
        <f>'MA CLASSE'!A30</f>
        <v>0</v>
      </c>
      <c r="C33" s="198">
        <f>'MA CLASSE'!B30</f>
        <v>0</v>
      </c>
      <c r="D33" s="213"/>
      <c r="E33" s="390"/>
      <c r="F33" s="391"/>
      <c r="G33" s="391"/>
      <c r="H33" s="391"/>
      <c r="I33" s="392"/>
      <c r="J33" s="213"/>
      <c r="K33" s="214" t="str">
        <f t="shared" si="1"/>
        <v/>
      </c>
    </row>
    <row r="34" spans="1:14" ht="16" customHeight="1" thickBot="1" x14ac:dyDescent="0.4">
      <c r="A34" s="208" t="str">
        <f t="shared" si="0"/>
        <v/>
      </c>
      <c r="B34" s="198">
        <f>'MA CLASSE'!A31</f>
        <v>0</v>
      </c>
      <c r="C34" s="198">
        <f>'MA CLASSE'!B31</f>
        <v>0</v>
      </c>
      <c r="D34" s="213"/>
      <c r="E34" s="390"/>
      <c r="F34" s="391"/>
      <c r="G34" s="391"/>
      <c r="H34" s="391"/>
      <c r="I34" s="392"/>
      <c r="J34" s="213"/>
      <c r="K34" s="214" t="str">
        <f t="shared" si="1"/>
        <v/>
      </c>
    </row>
    <row r="35" spans="1:14" ht="16" customHeight="1" thickBot="1" x14ac:dyDescent="0.4">
      <c r="A35" s="208" t="str">
        <f t="shared" si="0"/>
        <v/>
      </c>
      <c r="B35" s="198">
        <f>'MA CLASSE'!A32</f>
        <v>0</v>
      </c>
      <c r="C35" s="198">
        <f>'MA CLASSE'!B32</f>
        <v>0</v>
      </c>
      <c r="D35" s="213"/>
      <c r="E35" s="390"/>
      <c r="F35" s="391"/>
      <c r="G35" s="391"/>
      <c r="H35" s="391"/>
      <c r="I35" s="392"/>
      <c r="J35" s="213"/>
      <c r="K35" s="214" t="str">
        <f t="shared" si="1"/>
        <v/>
      </c>
    </row>
    <row r="36" spans="1:14" ht="16" customHeight="1" thickBot="1" x14ac:dyDescent="0.4">
      <c r="A36" s="208" t="str">
        <f t="shared" si="0"/>
        <v/>
      </c>
      <c r="B36" s="198">
        <f>'MA CLASSE'!A33</f>
        <v>0</v>
      </c>
      <c r="C36" s="198">
        <f>'MA CLASSE'!B33</f>
        <v>0</v>
      </c>
      <c r="D36" s="213"/>
      <c r="E36" s="390"/>
      <c r="F36" s="391"/>
      <c r="G36" s="391"/>
      <c r="H36" s="391"/>
      <c r="I36" s="392"/>
      <c r="J36" s="213"/>
      <c r="K36" s="214" t="str">
        <f t="shared" si="1"/>
        <v/>
      </c>
    </row>
    <row r="37" spans="1:14" ht="16" customHeight="1" thickBot="1" x14ac:dyDescent="0.4">
      <c r="A37" s="208" t="str">
        <f t="shared" si="0"/>
        <v/>
      </c>
      <c r="B37" s="198">
        <f>'MA CLASSE'!A34</f>
        <v>0</v>
      </c>
      <c r="C37" s="198">
        <f>'MA CLASSE'!B34</f>
        <v>0</v>
      </c>
      <c r="D37" s="213"/>
      <c r="E37" s="390"/>
      <c r="F37" s="391"/>
      <c r="G37" s="391"/>
      <c r="H37" s="391"/>
      <c r="I37" s="392"/>
      <c r="J37" s="213"/>
      <c r="K37" s="214" t="str">
        <f t="shared" si="1"/>
        <v/>
      </c>
    </row>
    <row r="38" spans="1:14" ht="16" customHeight="1" thickBot="1" x14ac:dyDescent="0.4">
      <c r="A38" s="208" t="str">
        <f t="shared" si="0"/>
        <v/>
      </c>
      <c r="B38" s="198">
        <f>'MA CLASSE'!A35</f>
        <v>0</v>
      </c>
      <c r="C38" s="198">
        <f>'MA CLASSE'!B35</f>
        <v>0</v>
      </c>
      <c r="D38" s="213"/>
      <c r="E38" s="390"/>
      <c r="F38" s="391"/>
      <c r="G38" s="391"/>
      <c r="H38" s="391"/>
      <c r="I38" s="392"/>
      <c r="J38" s="213"/>
      <c r="K38" s="214" t="str">
        <f t="shared" si="1"/>
        <v/>
      </c>
    </row>
    <row r="39" spans="1:14" ht="16" customHeight="1" thickBot="1" x14ac:dyDescent="0.4">
      <c r="A39" s="208" t="str">
        <f t="shared" si="0"/>
        <v/>
      </c>
      <c r="B39" s="198">
        <f>'MA CLASSE'!A36</f>
        <v>0</v>
      </c>
      <c r="C39" s="198">
        <f>'MA CLASSE'!B36</f>
        <v>0</v>
      </c>
      <c r="D39" s="213"/>
      <c r="E39" s="390"/>
      <c r="F39" s="391"/>
      <c r="G39" s="391"/>
      <c r="H39" s="391"/>
      <c r="I39" s="392"/>
      <c r="J39" s="213"/>
      <c r="K39" s="214" t="str">
        <f t="shared" si="1"/>
        <v/>
      </c>
    </row>
    <row r="40" spans="1:14" ht="16" customHeight="1" thickBot="1" x14ac:dyDescent="0.4">
      <c r="A40" s="208" t="str">
        <f t="shared" si="0"/>
        <v/>
      </c>
      <c r="B40" s="198">
        <f>'MA CLASSE'!A37</f>
        <v>0</v>
      </c>
      <c r="C40" s="198">
        <f>'MA CLASSE'!B37</f>
        <v>0</v>
      </c>
      <c r="D40" s="213"/>
      <c r="E40" s="390"/>
      <c r="F40" s="391"/>
      <c r="G40" s="391"/>
      <c r="H40" s="391"/>
      <c r="I40" s="392"/>
      <c r="J40" s="213"/>
      <c r="K40" s="214" t="str">
        <f t="shared" si="1"/>
        <v/>
      </c>
    </row>
    <row r="41" spans="1:14" ht="16" customHeight="1" thickBot="1" x14ac:dyDescent="0.4">
      <c r="A41" s="208" t="str">
        <f t="shared" si="0"/>
        <v/>
      </c>
      <c r="B41" s="198">
        <f>'MA CLASSE'!A38</f>
        <v>0</v>
      </c>
      <c r="C41" s="198">
        <f>'MA CLASSE'!B38</f>
        <v>0</v>
      </c>
      <c r="D41" s="213"/>
      <c r="E41" s="390"/>
      <c r="F41" s="391"/>
      <c r="G41" s="391"/>
      <c r="H41" s="391"/>
      <c r="I41" s="392"/>
      <c r="J41" s="213"/>
      <c r="K41" s="214" t="str">
        <f t="shared" si="1"/>
        <v/>
      </c>
    </row>
    <row r="42" spans="1:14" ht="16" customHeight="1" thickBot="1" x14ac:dyDescent="0.4">
      <c r="A42" s="208" t="str">
        <f t="shared" si="0"/>
        <v/>
      </c>
      <c r="B42" s="198">
        <f>'MA CLASSE'!A39</f>
        <v>0</v>
      </c>
      <c r="C42" s="198">
        <f>'MA CLASSE'!B39</f>
        <v>0</v>
      </c>
      <c r="D42" s="213"/>
      <c r="E42" s="390"/>
      <c r="F42" s="391"/>
      <c r="G42" s="391"/>
      <c r="H42" s="391"/>
      <c r="I42" s="392"/>
      <c r="J42" s="213"/>
      <c r="K42" s="214" t="str">
        <f t="shared" si="1"/>
        <v/>
      </c>
    </row>
    <row r="43" spans="1:14" ht="16" customHeight="1" thickBot="1" x14ac:dyDescent="0.4">
      <c r="A43" s="208" t="str">
        <f t="shared" si="0"/>
        <v/>
      </c>
      <c r="B43" s="198">
        <f>'MA CLASSE'!A40</f>
        <v>0</v>
      </c>
      <c r="C43" s="198">
        <f>'MA CLASSE'!B40</f>
        <v>0</v>
      </c>
      <c r="D43" s="213"/>
      <c r="E43" s="390"/>
      <c r="F43" s="391"/>
      <c r="G43" s="391"/>
      <c r="H43" s="391"/>
      <c r="I43" s="392"/>
      <c r="J43" s="213"/>
      <c r="K43" s="214" t="str">
        <f t="shared" si="1"/>
        <v/>
      </c>
    </row>
    <row r="44" spans="1:14" ht="16" customHeight="1" thickBot="1" x14ac:dyDescent="0.4">
      <c r="A44" s="208" t="str">
        <f t="shared" si="0"/>
        <v/>
      </c>
      <c r="B44" s="198">
        <f>'MA CLASSE'!A41</f>
        <v>0</v>
      </c>
      <c r="C44" s="198">
        <f>'MA CLASSE'!B41</f>
        <v>0</v>
      </c>
      <c r="D44" s="213"/>
      <c r="E44" s="390"/>
      <c r="F44" s="391"/>
      <c r="G44" s="391"/>
      <c r="H44" s="391"/>
      <c r="I44" s="392"/>
      <c r="J44" s="213"/>
      <c r="K44" s="214" t="str">
        <f t="shared" si="1"/>
        <v/>
      </c>
    </row>
    <row r="45" spans="1:14" ht="16" customHeight="1" thickBot="1" x14ac:dyDescent="0.4">
      <c r="A45" s="208" t="str">
        <f t="shared" si="0"/>
        <v/>
      </c>
      <c r="B45" s="198">
        <f>'MA CLASSE'!A42</f>
        <v>0</v>
      </c>
      <c r="C45" s="198">
        <f>'MA CLASSE'!B42</f>
        <v>0</v>
      </c>
      <c r="D45" s="213"/>
      <c r="E45" s="390"/>
      <c r="F45" s="391"/>
      <c r="G45" s="391"/>
      <c r="H45" s="391"/>
      <c r="I45" s="392"/>
      <c r="J45" s="213"/>
      <c r="K45" s="214" t="str">
        <f t="shared" si="1"/>
        <v/>
      </c>
    </row>
    <row r="46" spans="1:14" ht="16" customHeight="1" thickBot="1" x14ac:dyDescent="0.4">
      <c r="A46" s="208" t="str">
        <f t="shared" si="0"/>
        <v/>
      </c>
      <c r="B46" s="198">
        <f>'MA CLASSE'!A43</f>
        <v>0</v>
      </c>
      <c r="C46" s="198">
        <f>'MA CLASSE'!B43</f>
        <v>0</v>
      </c>
      <c r="D46" s="213"/>
      <c r="E46" s="390"/>
      <c r="F46" s="391"/>
      <c r="G46" s="391"/>
      <c r="H46" s="391"/>
      <c r="I46" s="392"/>
      <c r="J46" s="213"/>
      <c r="K46" s="214" t="str">
        <f t="shared" si="1"/>
        <v/>
      </c>
      <c r="N46" s="7"/>
    </row>
    <row r="47" spans="1:14" ht="16" customHeight="1" thickBot="1" x14ac:dyDescent="0.4">
      <c r="A47" s="208" t="str">
        <f t="shared" si="0"/>
        <v/>
      </c>
      <c r="B47" s="198">
        <f>'MA CLASSE'!A44</f>
        <v>0</v>
      </c>
      <c r="C47" s="198">
        <f>'MA CLASSE'!B44</f>
        <v>0</v>
      </c>
      <c r="D47" s="213"/>
      <c r="E47" s="390"/>
      <c r="F47" s="391"/>
      <c r="G47" s="391"/>
      <c r="H47" s="391"/>
      <c r="I47" s="392"/>
      <c r="J47" s="213"/>
      <c r="K47" s="214" t="str">
        <f t="shared" si="1"/>
        <v/>
      </c>
    </row>
    <row r="48" spans="1:14" ht="16" customHeight="1" thickBot="1" x14ac:dyDescent="0.4">
      <c r="A48" s="208" t="str">
        <f t="shared" si="0"/>
        <v/>
      </c>
      <c r="B48" s="198">
        <f>'MA CLASSE'!A45</f>
        <v>0</v>
      </c>
      <c r="C48" s="198">
        <f>'MA CLASSE'!B45</f>
        <v>0</v>
      </c>
      <c r="D48" s="213"/>
      <c r="E48" s="390"/>
      <c r="F48" s="393"/>
      <c r="G48" s="393"/>
      <c r="H48" s="393"/>
      <c r="I48" s="394"/>
      <c r="J48" s="244"/>
      <c r="K48" s="203" t="str">
        <f t="shared" si="1"/>
        <v/>
      </c>
    </row>
    <row r="49" spans="1:11" ht="26.5" customHeight="1" thickBot="1" x14ac:dyDescent="0.4">
      <c r="A49" s="215" t="s">
        <v>6721</v>
      </c>
      <c r="B49" s="234">
        <f>Piscine!B14</f>
        <v>0</v>
      </c>
      <c r="C49" s="322" t="s">
        <v>6722</v>
      </c>
      <c r="D49" s="324"/>
      <c r="E49" s="245"/>
      <c r="F49" s="322" t="s">
        <v>6735</v>
      </c>
      <c r="G49" s="324"/>
      <c r="H49" s="245">
        <f>'MA CLASSE'!B10</f>
        <v>0</v>
      </c>
      <c r="I49" s="215" t="s">
        <v>6722</v>
      </c>
      <c r="J49" s="322"/>
      <c r="K49" s="324"/>
    </row>
  </sheetData>
  <mergeCells count="56">
    <mergeCell ref="B9:C9"/>
    <mergeCell ref="E9:K10"/>
    <mergeCell ref="E1:K8"/>
    <mergeCell ref="B5:C5"/>
    <mergeCell ref="B6:C6"/>
    <mergeCell ref="B7:C7"/>
    <mergeCell ref="B8:C8"/>
    <mergeCell ref="B10:C10"/>
    <mergeCell ref="A12:A18"/>
    <mergeCell ref="B12:B18"/>
    <mergeCell ref="C12:C18"/>
    <mergeCell ref="D12:D18"/>
    <mergeCell ref="E12:I16"/>
    <mergeCell ref="K12:K18"/>
    <mergeCell ref="E17:I18"/>
    <mergeCell ref="M18:N18"/>
    <mergeCell ref="E19:I19"/>
    <mergeCell ref="M19:M20"/>
    <mergeCell ref="N19:N20"/>
    <mergeCell ref="J12:J18"/>
    <mergeCell ref="Q19:Q20"/>
    <mergeCell ref="R19:R20"/>
    <mergeCell ref="E20:I20"/>
    <mergeCell ref="E21:I21"/>
    <mergeCell ref="E22:I22"/>
    <mergeCell ref="E40:I40"/>
    <mergeCell ref="E41:I41"/>
    <mergeCell ref="E27:I27"/>
    <mergeCell ref="O19:O20"/>
    <mergeCell ref="P19:P20"/>
    <mergeCell ref="E23:I23"/>
    <mergeCell ref="E24:I24"/>
    <mergeCell ref="E25:I25"/>
    <mergeCell ref="E26:I26"/>
    <mergeCell ref="E39:I39"/>
    <mergeCell ref="E28:I28"/>
    <mergeCell ref="E29:I29"/>
    <mergeCell ref="E30:I30"/>
    <mergeCell ref="E31:I31"/>
    <mergeCell ref="E32:I32"/>
    <mergeCell ref="E33:I33"/>
    <mergeCell ref="E34:I34"/>
    <mergeCell ref="E35:I35"/>
    <mergeCell ref="E36:I36"/>
    <mergeCell ref="E37:I37"/>
    <mergeCell ref="E38:I38"/>
    <mergeCell ref="E42:I42"/>
    <mergeCell ref="E43:I43"/>
    <mergeCell ref="E44:I44"/>
    <mergeCell ref="J49:K49"/>
    <mergeCell ref="C49:D49"/>
    <mergeCell ref="E46:I46"/>
    <mergeCell ref="E47:I47"/>
    <mergeCell ref="E48:I48"/>
    <mergeCell ref="E45:I45"/>
    <mergeCell ref="F49:G49"/>
  </mergeCells>
  <conditionalFormatting sqref="A19:K48">
    <cfRule type="expression" dxfId="2" priority="1">
      <formula>$K19="NON"</formula>
    </cfRule>
    <cfRule type="expression" dxfId="1" priority="2">
      <formula>$K19="TPN Validé"</formula>
    </cfRule>
  </conditionalFormatting>
  <conditionalFormatting sqref="K19:K48">
    <cfRule type="expression" dxfId="0" priority="101">
      <formula>$K$19:$K$48="OUI"</formula>
    </cfRule>
  </conditionalFormatting>
  <dataValidations count="2">
    <dataValidation type="list" allowBlank="1" showInputMessage="1" showErrorMessage="1" errorTitle="Erreur de saisie" error="Veuillez vérifier votre saisie." sqref="N46:T46" xr:uid="{A88B99F9-538A-4DAC-BB87-384E7CCE5461}">
      <formula1>#REF!</formula1>
    </dataValidation>
    <dataValidation allowBlank="1" sqref="U46" xr:uid="{D8287990-F205-4DAD-BA1F-6A3BC59D5037}"/>
  </dataValidations>
  <pageMargins left="0.7" right="0.7" top="0.75" bottom="0.75" header="0.3" footer="0.3"/>
  <pageSetup paperSize="9"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C0122-5A0B-4712-A815-F8689FD2E52A}">
  <dimension ref="A1:H46"/>
  <sheetViews>
    <sheetView showGridLines="0" workbookViewId="0">
      <selection activeCell="F7" sqref="F7"/>
    </sheetView>
  </sheetViews>
  <sheetFormatPr baseColWidth="10" defaultRowHeight="14.5" x14ac:dyDescent="0.35"/>
  <cols>
    <col min="1" max="1" width="11.08984375" customWidth="1"/>
    <col min="2" max="2" width="13.7265625" customWidth="1"/>
    <col min="3" max="3" width="15.08984375" customWidth="1"/>
    <col min="4" max="4" width="11.81640625" customWidth="1"/>
    <col min="5" max="5" width="13" customWidth="1"/>
    <col min="6" max="6" width="13.81640625" customWidth="1"/>
    <col min="7" max="7" width="12.08984375" customWidth="1"/>
    <col min="8" max="8" width="13.08984375" customWidth="1"/>
  </cols>
  <sheetData>
    <row r="1" spans="1:8" ht="14.5" customHeight="1" x14ac:dyDescent="0.35">
      <c r="B1" s="421" t="s">
        <v>6738</v>
      </c>
      <c r="C1" s="422"/>
      <c r="D1" s="422"/>
      <c r="E1" s="422"/>
      <c r="F1" s="423"/>
    </row>
    <row r="2" spans="1:8" ht="15" customHeight="1" x14ac:dyDescent="0.35">
      <c r="B2" s="424"/>
      <c r="C2" s="425"/>
      <c r="D2" s="425"/>
      <c r="E2" s="425"/>
      <c r="F2" s="426"/>
    </row>
    <row r="3" spans="1:8" ht="15" customHeight="1" thickBot="1" x14ac:dyDescent="0.4">
      <c r="B3" s="427"/>
      <c r="C3" s="428"/>
      <c r="D3" s="428"/>
      <c r="E3" s="428"/>
      <c r="F3" s="429"/>
    </row>
    <row r="4" spans="1:8" ht="15" customHeight="1" thickBot="1" x14ac:dyDescent="0.4">
      <c r="B4" s="260"/>
      <c r="C4" s="260"/>
      <c r="D4" s="260"/>
      <c r="E4" s="260"/>
      <c r="F4" s="260"/>
    </row>
    <row r="5" spans="1:8" x14ac:dyDescent="0.35">
      <c r="A5" s="282" t="s">
        <v>6729</v>
      </c>
      <c r="B5" s="283">
        <f>Piscine!B9</f>
        <v>0</v>
      </c>
      <c r="C5" s="284" t="s">
        <v>6703</v>
      </c>
      <c r="D5" s="283" t="str">
        <f>'MA CLASSE'!B9</f>
        <v/>
      </c>
      <c r="E5" s="284" t="s">
        <v>44</v>
      </c>
      <c r="F5" s="285" t="str">
        <f>'MA CLASSE'!B8</f>
        <v/>
      </c>
    </row>
    <row r="6" spans="1:8" s="251" customFormat="1" ht="16" thickBot="1" x14ac:dyDescent="0.4">
      <c r="A6" s="286" t="s">
        <v>6702</v>
      </c>
      <c r="B6" s="287">
        <f>'MA CLASSE'!B11</f>
        <v>0</v>
      </c>
      <c r="C6" s="288" t="s">
        <v>6704</v>
      </c>
      <c r="D6" s="287">
        <f>'MA CLASSE'!B10</f>
        <v>0</v>
      </c>
      <c r="E6" s="288" t="s">
        <v>6705</v>
      </c>
      <c r="F6" s="289">
        <f>Piscine!B14</f>
        <v>0</v>
      </c>
      <c r="G6" s="290"/>
      <c r="H6" s="290"/>
    </row>
    <row r="7" spans="1:8" ht="15" thickBot="1" x14ac:dyDescent="0.4">
      <c r="G7" s="252"/>
      <c r="H7" s="252"/>
    </row>
    <row r="8" spans="1:8" ht="46.5" x14ac:dyDescent="0.35">
      <c r="A8" s="253" t="s">
        <v>6736</v>
      </c>
      <c r="B8" s="253" t="s">
        <v>6737</v>
      </c>
      <c r="C8" s="253" t="s">
        <v>6701</v>
      </c>
      <c r="D8" s="291" t="s">
        <v>6749</v>
      </c>
      <c r="E8" s="291" t="s">
        <v>6750</v>
      </c>
      <c r="F8" s="292" t="s">
        <v>6751</v>
      </c>
      <c r="G8" s="242"/>
      <c r="H8" s="242"/>
    </row>
    <row r="9" spans="1:8" x14ac:dyDescent="0.35">
      <c r="A9" s="178" t="str">
        <f>IF('Test pass-nautique numérique'!K19="TPN Validé",'Test pass-nautique numérique'!B19,"")</f>
        <v/>
      </c>
      <c r="B9" s="178" t="str">
        <f>IF('Test pass-nautique numérique'!L19="TPN Validé",'Test pass-nautique numérique'!C19,"")</f>
        <v/>
      </c>
      <c r="C9" s="178" t="str">
        <f>IF('Test pass-nautique numérique'!M19="TPN Validé",'MA CLASSE'!C16,"")</f>
        <v/>
      </c>
      <c r="D9" s="249" t="str">
        <f>IF('Test pass-nautique numérique'!K19="TPN validé","OUI","NON")</f>
        <v>NON</v>
      </c>
      <c r="E9" s="178" t="str">
        <f>IF('Test pass-nautique numérique'!J19="OUI","X","")</f>
        <v/>
      </c>
      <c r="F9" s="178" t="str">
        <f>IF('Test pass-nautique numérique'!J19="OUI","X","")</f>
        <v/>
      </c>
    </row>
    <row r="10" spans="1:8" x14ac:dyDescent="0.35">
      <c r="A10" s="178" t="str">
        <f>IF('MNS VALIDATION NUMERIQUE'!$I21="ASNS",'MNS VALIDATION NUMERIQUE'!B21,"")</f>
        <v/>
      </c>
      <c r="B10" s="178" t="str">
        <f>IF('MNS VALIDATION NUMERIQUE'!$I21="ASNS",'MNS VALIDATION NUMERIQUE'!C21,"")</f>
        <v/>
      </c>
      <c r="C10" s="178" t="str">
        <f>IF('Test pass-nautique numérique'!M20="TPN Validé",'MA CLASSE'!C17,"")</f>
        <v/>
      </c>
      <c r="D10" s="249" t="str">
        <f>IF('Test pass-nautique numérique'!K20="TPN validé","OUI","NON")</f>
        <v>NON</v>
      </c>
      <c r="E10" s="178" t="str">
        <f>IF('Test pass-nautique numérique'!J20="OUI","X","")</f>
        <v/>
      </c>
      <c r="F10" s="178" t="str">
        <f>IF('Test pass-nautique numérique'!J20="OUI","X","")</f>
        <v/>
      </c>
    </row>
    <row r="11" spans="1:8" x14ac:dyDescent="0.35">
      <c r="A11" s="178" t="str">
        <f>IF('MNS VALIDATION NUMERIQUE'!$I22="ASNS",'MNS VALIDATION NUMERIQUE'!B22,"")</f>
        <v/>
      </c>
      <c r="B11" s="178" t="str">
        <f>IF('MNS VALIDATION NUMERIQUE'!$I22="ASNS",'MNS VALIDATION NUMERIQUE'!C22,"")</f>
        <v/>
      </c>
      <c r="C11" s="178" t="str">
        <f>IF('Test pass-nautique numérique'!M21="TPN Validé",'MA CLASSE'!C18,"")</f>
        <v/>
      </c>
      <c r="D11" s="249" t="str">
        <f>IF('Test pass-nautique numérique'!K21="TPN validé","OUI","NON")</f>
        <v>NON</v>
      </c>
      <c r="E11" s="178" t="str">
        <f>IF('Test pass-nautique numérique'!J21="OUI","X","")</f>
        <v/>
      </c>
      <c r="F11" s="178" t="str">
        <f>IF('Test pass-nautique numérique'!J21="OUI","X","")</f>
        <v/>
      </c>
    </row>
    <row r="12" spans="1:8" x14ac:dyDescent="0.35">
      <c r="A12" s="178" t="str">
        <f>IF('MNS VALIDATION NUMERIQUE'!$I23="ASNS",'MNS VALIDATION NUMERIQUE'!B23,"")</f>
        <v/>
      </c>
      <c r="B12" s="178" t="str">
        <f>IF('MNS VALIDATION NUMERIQUE'!$I23="ASNS",'MNS VALIDATION NUMERIQUE'!C23,"")</f>
        <v/>
      </c>
      <c r="C12" s="178" t="str">
        <f>IF('Test pass-nautique numérique'!M22="TPN Validé",'MA CLASSE'!C19,"")</f>
        <v/>
      </c>
      <c r="D12" s="249" t="str">
        <f>IF('Test pass-nautique numérique'!K22="TPN validé","OUI","NON")</f>
        <v>NON</v>
      </c>
      <c r="E12" s="178" t="str">
        <f>IF('Test pass-nautique numérique'!J22="OUI","X","")</f>
        <v/>
      </c>
      <c r="F12" s="178" t="str">
        <f>IF('Test pass-nautique numérique'!J22="OUI","X","")</f>
        <v/>
      </c>
    </row>
    <row r="13" spans="1:8" x14ac:dyDescent="0.35">
      <c r="A13" s="178" t="str">
        <f>IF('MNS VALIDATION NUMERIQUE'!$I24="ASNS",'MNS VALIDATION NUMERIQUE'!B24,"")</f>
        <v/>
      </c>
      <c r="B13" s="178" t="str">
        <f>IF('MNS VALIDATION NUMERIQUE'!$I24="ASNS",'MNS VALIDATION NUMERIQUE'!C24,"")</f>
        <v/>
      </c>
      <c r="C13" s="178" t="str">
        <f>IF('Test pass-nautique numérique'!M23="TPN Validé",'MA CLASSE'!C20,"")</f>
        <v/>
      </c>
      <c r="D13" s="249" t="str">
        <f>IF('Test pass-nautique numérique'!K23="TPN validé","OUI","NON")</f>
        <v>NON</v>
      </c>
      <c r="E13" s="178" t="str">
        <f>IF('Test pass-nautique numérique'!J23="OUI","X","")</f>
        <v/>
      </c>
      <c r="F13" s="178" t="str">
        <f>IF('Test pass-nautique numérique'!J23="OUI","X","")</f>
        <v/>
      </c>
    </row>
    <row r="14" spans="1:8" x14ac:dyDescent="0.35">
      <c r="A14" s="178" t="str">
        <f>IF('MNS VALIDATION NUMERIQUE'!$I25="ASNS",'MNS VALIDATION NUMERIQUE'!B25,"")</f>
        <v/>
      </c>
      <c r="B14" s="178" t="str">
        <f>IF('MNS VALIDATION NUMERIQUE'!$I25="ASNS",'MNS VALIDATION NUMERIQUE'!C25,"")</f>
        <v/>
      </c>
      <c r="C14" s="178" t="str">
        <f>IF('Test pass-nautique numérique'!M24="TPN Validé",'MA CLASSE'!C21,"")</f>
        <v/>
      </c>
      <c r="D14" s="249" t="str">
        <f>IF('Test pass-nautique numérique'!K24="TPN validé","OUI","NON")</f>
        <v>NON</v>
      </c>
      <c r="E14" s="178" t="str">
        <f>IF('Test pass-nautique numérique'!J24="OUI","X","")</f>
        <v/>
      </c>
      <c r="F14" s="178" t="str">
        <f>IF('Test pass-nautique numérique'!J24="OUI","X","")</f>
        <v/>
      </c>
    </row>
    <row r="15" spans="1:8" x14ac:dyDescent="0.35">
      <c r="A15" s="178" t="str">
        <f>IF('MNS VALIDATION NUMERIQUE'!$I26="ASNS",'MNS VALIDATION NUMERIQUE'!B26,"")</f>
        <v/>
      </c>
      <c r="B15" s="178" t="str">
        <f>IF('MNS VALIDATION NUMERIQUE'!$I26="ASNS",'MNS VALIDATION NUMERIQUE'!C26,"")</f>
        <v/>
      </c>
      <c r="C15" s="178" t="str">
        <f>IF('Test pass-nautique numérique'!M25="TPN Validé",'MA CLASSE'!C22,"")</f>
        <v/>
      </c>
      <c r="D15" s="249" t="str">
        <f>IF('Test pass-nautique numérique'!K25="TPN validé","OUI","NON")</f>
        <v>NON</v>
      </c>
      <c r="E15" s="178" t="str">
        <f>IF('Test pass-nautique numérique'!J25="OUI","X","")</f>
        <v/>
      </c>
      <c r="F15" s="178" t="str">
        <f>IF('Test pass-nautique numérique'!J25="OUI","X","")</f>
        <v/>
      </c>
    </row>
    <row r="16" spans="1:8" x14ac:dyDescent="0.35">
      <c r="A16" s="178" t="str">
        <f>IF('MNS VALIDATION NUMERIQUE'!$I27="ASNS",'MNS VALIDATION NUMERIQUE'!B27,"")</f>
        <v/>
      </c>
      <c r="B16" s="178" t="str">
        <f>IF('MNS VALIDATION NUMERIQUE'!$I27="ASNS",'MNS VALIDATION NUMERIQUE'!C27,"")</f>
        <v/>
      </c>
      <c r="C16" s="178" t="str">
        <f>IF('Test pass-nautique numérique'!M26="TPN Validé",'MA CLASSE'!C23,"")</f>
        <v/>
      </c>
      <c r="D16" s="249" t="str">
        <f>IF('Test pass-nautique numérique'!K26="TPN validé","OUI","NON")</f>
        <v>NON</v>
      </c>
      <c r="E16" s="178" t="str">
        <f>IF('Test pass-nautique numérique'!J26="OUI","X","")</f>
        <v/>
      </c>
      <c r="F16" s="178" t="str">
        <f>IF('Test pass-nautique numérique'!J26="OUI","X","")</f>
        <v/>
      </c>
    </row>
    <row r="17" spans="1:6" x14ac:dyDescent="0.35">
      <c r="A17" s="178" t="str">
        <f>IF('MNS VALIDATION NUMERIQUE'!$I28="ASNS",'MNS VALIDATION NUMERIQUE'!B28,"")</f>
        <v/>
      </c>
      <c r="B17" s="178" t="str">
        <f>IF('MNS VALIDATION NUMERIQUE'!$I28="ASNS",'MNS VALIDATION NUMERIQUE'!C28,"")</f>
        <v/>
      </c>
      <c r="C17" s="178" t="str">
        <f>IF('Test pass-nautique numérique'!M27="TPN Validé",'MA CLASSE'!C24,"")</f>
        <v/>
      </c>
      <c r="D17" s="249" t="str">
        <f>IF('Test pass-nautique numérique'!K27="TPN validé","OUI","NON")</f>
        <v>NON</v>
      </c>
      <c r="E17" s="178" t="str">
        <f>IF('Test pass-nautique numérique'!J27="OUI","X","")</f>
        <v/>
      </c>
      <c r="F17" s="178" t="str">
        <f>IF('Test pass-nautique numérique'!J27="OUI","X","")</f>
        <v/>
      </c>
    </row>
    <row r="18" spans="1:6" x14ac:dyDescent="0.35">
      <c r="A18" s="178" t="str">
        <f>IF('MNS VALIDATION NUMERIQUE'!$I29="ASNS",'MNS VALIDATION NUMERIQUE'!B29,"")</f>
        <v/>
      </c>
      <c r="B18" s="178" t="str">
        <f>IF('MNS VALIDATION NUMERIQUE'!$I29="ASNS",'MNS VALIDATION NUMERIQUE'!C29,"")</f>
        <v/>
      </c>
      <c r="C18" s="178" t="str">
        <f>IF('Test pass-nautique numérique'!M28="TPN Validé",'MA CLASSE'!C25,"")</f>
        <v/>
      </c>
      <c r="D18" s="249" t="str">
        <f>IF('Test pass-nautique numérique'!K28="TPN validé","OUI","NON")</f>
        <v>NON</v>
      </c>
      <c r="E18" s="178" t="str">
        <f>IF('Test pass-nautique numérique'!J28="OUI","X","")</f>
        <v/>
      </c>
      <c r="F18" s="178" t="str">
        <f>IF('Test pass-nautique numérique'!J28="OUI","X","")</f>
        <v/>
      </c>
    </row>
    <row r="19" spans="1:6" x14ac:dyDescent="0.35">
      <c r="A19" s="178" t="str">
        <f>IF('MNS VALIDATION NUMERIQUE'!$I30="ASNS",'MNS VALIDATION NUMERIQUE'!B30,"")</f>
        <v/>
      </c>
      <c r="B19" s="178" t="str">
        <f>IF('MNS VALIDATION NUMERIQUE'!$I30="ASNS",'MNS VALIDATION NUMERIQUE'!C30,"")</f>
        <v/>
      </c>
      <c r="C19" s="178" t="str">
        <f>IF('Test pass-nautique numérique'!M29="TPN Validé",'MA CLASSE'!C26,"")</f>
        <v/>
      </c>
      <c r="D19" s="249" t="str">
        <f>IF('Test pass-nautique numérique'!K29="TPN validé","OUI","NON")</f>
        <v>NON</v>
      </c>
      <c r="E19" s="178" t="str">
        <f>IF('Test pass-nautique numérique'!J29="OUI","X","")</f>
        <v/>
      </c>
      <c r="F19" s="178" t="str">
        <f>IF('Test pass-nautique numérique'!J29="OUI","X","")</f>
        <v/>
      </c>
    </row>
    <row r="20" spans="1:6" x14ac:dyDescent="0.35">
      <c r="A20" s="178" t="str">
        <f>IF('MNS VALIDATION NUMERIQUE'!$I31="ASNS",'MNS VALIDATION NUMERIQUE'!B31,"")</f>
        <v/>
      </c>
      <c r="B20" s="178" t="str">
        <f>IF('MNS VALIDATION NUMERIQUE'!$I31="ASNS",'MNS VALIDATION NUMERIQUE'!C31,"")</f>
        <v/>
      </c>
      <c r="C20" s="178" t="str">
        <f>IF('Test pass-nautique numérique'!M30="TPN Validé",'MA CLASSE'!C27,"")</f>
        <v/>
      </c>
      <c r="D20" s="249" t="str">
        <f>IF('Test pass-nautique numérique'!K30="TPN validé","OUI","NON")</f>
        <v>NON</v>
      </c>
      <c r="E20" s="178" t="str">
        <f>IF('Test pass-nautique numérique'!J30="OUI","X","")</f>
        <v/>
      </c>
      <c r="F20" s="178" t="str">
        <f>IF('Test pass-nautique numérique'!J30="OUI","X","")</f>
        <v/>
      </c>
    </row>
    <row r="21" spans="1:6" x14ac:dyDescent="0.35">
      <c r="A21" s="178" t="str">
        <f>IF('MNS VALIDATION NUMERIQUE'!$I32="ASNS",'MNS VALIDATION NUMERIQUE'!B32,"")</f>
        <v/>
      </c>
      <c r="B21" s="178" t="str">
        <f>IF('MNS VALIDATION NUMERIQUE'!$I32="ASNS",'MNS VALIDATION NUMERIQUE'!C32,"")</f>
        <v/>
      </c>
      <c r="C21" s="178" t="str">
        <f>IF('Test pass-nautique numérique'!M31="TPN Validé",'MA CLASSE'!C28,"")</f>
        <v/>
      </c>
      <c r="D21" s="249" t="str">
        <f>IF('Test pass-nautique numérique'!K31="TPN validé","OUI","NON")</f>
        <v>NON</v>
      </c>
      <c r="E21" s="178" t="str">
        <f>IF('Test pass-nautique numérique'!J31="OUI","X","")</f>
        <v/>
      </c>
      <c r="F21" s="178" t="str">
        <f>IF('Test pass-nautique numérique'!J31="OUI","X","")</f>
        <v/>
      </c>
    </row>
    <row r="22" spans="1:6" x14ac:dyDescent="0.35">
      <c r="A22" s="178" t="str">
        <f>IF('MNS VALIDATION NUMERIQUE'!$I33="ASNS",'MNS VALIDATION NUMERIQUE'!B33,"")</f>
        <v/>
      </c>
      <c r="B22" s="178" t="str">
        <f>IF('MNS VALIDATION NUMERIQUE'!$I33="ASNS",'MNS VALIDATION NUMERIQUE'!C33,"")</f>
        <v/>
      </c>
      <c r="C22" s="178" t="str">
        <f>IF('Test pass-nautique numérique'!M32="TPN Validé",'MA CLASSE'!C29,"")</f>
        <v/>
      </c>
      <c r="D22" s="249" t="str">
        <f>IF('Test pass-nautique numérique'!K32="TPN validé","OUI","NON")</f>
        <v>NON</v>
      </c>
      <c r="E22" s="178" t="str">
        <f>IF('Test pass-nautique numérique'!J32="OUI","X","")</f>
        <v/>
      </c>
      <c r="F22" s="178" t="str">
        <f>IF('Test pass-nautique numérique'!J32="OUI","X","")</f>
        <v/>
      </c>
    </row>
    <row r="23" spans="1:6" x14ac:dyDescent="0.35">
      <c r="A23" s="178" t="str">
        <f>IF('MNS VALIDATION NUMERIQUE'!$I34="ASNS",'MNS VALIDATION NUMERIQUE'!B34,"")</f>
        <v/>
      </c>
      <c r="B23" s="178" t="str">
        <f>IF('MNS VALIDATION NUMERIQUE'!$I34="ASNS",'MNS VALIDATION NUMERIQUE'!C34,"")</f>
        <v/>
      </c>
      <c r="C23" s="178" t="str">
        <f>IF('Test pass-nautique numérique'!M33="TPN Validé",'MA CLASSE'!C30,"")</f>
        <v/>
      </c>
      <c r="D23" s="249" t="str">
        <f>IF('Test pass-nautique numérique'!K33="TPN validé","OUI","NON")</f>
        <v>NON</v>
      </c>
      <c r="E23" s="178" t="str">
        <f>IF('Test pass-nautique numérique'!J33="OUI","X","")</f>
        <v/>
      </c>
      <c r="F23" s="178" t="str">
        <f>IF('Test pass-nautique numérique'!J33="OUI","X","")</f>
        <v/>
      </c>
    </row>
    <row r="24" spans="1:6" x14ac:dyDescent="0.35">
      <c r="A24" s="178" t="str">
        <f>IF('MNS VALIDATION NUMERIQUE'!$I35="ASNS",'MNS VALIDATION NUMERIQUE'!B35,"")</f>
        <v/>
      </c>
      <c r="B24" s="178" t="str">
        <f>IF('MNS VALIDATION NUMERIQUE'!$I35="ASNS",'MNS VALIDATION NUMERIQUE'!C35,"")</f>
        <v/>
      </c>
      <c r="C24" s="178" t="str">
        <f>IF('Test pass-nautique numérique'!M34="TPN Validé",'MA CLASSE'!C31,"")</f>
        <v/>
      </c>
      <c r="D24" s="249" t="str">
        <f>IF('Test pass-nautique numérique'!K34="TPN validé","OUI","NON")</f>
        <v>NON</v>
      </c>
      <c r="E24" s="178" t="str">
        <f>IF('Test pass-nautique numérique'!J34="OUI","X","")</f>
        <v/>
      </c>
      <c r="F24" s="178" t="str">
        <f>IF('Test pass-nautique numérique'!J34="OUI","X","")</f>
        <v/>
      </c>
    </row>
    <row r="25" spans="1:6" x14ac:dyDescent="0.35">
      <c r="A25" s="178" t="str">
        <f>IF('MNS VALIDATION NUMERIQUE'!$I36="ASNS",'MNS VALIDATION NUMERIQUE'!B36,"")</f>
        <v/>
      </c>
      <c r="B25" s="178" t="str">
        <f>IF('MNS VALIDATION NUMERIQUE'!$I36="ASNS",'MNS VALIDATION NUMERIQUE'!C36,"")</f>
        <v/>
      </c>
      <c r="C25" s="178" t="str">
        <f>IF('Test pass-nautique numérique'!M35="TPN Validé",'MA CLASSE'!C32,"")</f>
        <v/>
      </c>
      <c r="D25" s="249" t="str">
        <f>IF('Test pass-nautique numérique'!K35="TPN validé","OUI","NON")</f>
        <v>NON</v>
      </c>
      <c r="E25" s="178" t="str">
        <f>IF('Test pass-nautique numérique'!J35="OUI","X","")</f>
        <v/>
      </c>
      <c r="F25" s="178" t="str">
        <f>IF('Test pass-nautique numérique'!J35="OUI","X","")</f>
        <v/>
      </c>
    </row>
    <row r="26" spans="1:6" x14ac:dyDescent="0.35">
      <c r="A26" s="178" t="str">
        <f>IF('MNS VALIDATION NUMERIQUE'!$I37="ASNS",'MNS VALIDATION NUMERIQUE'!B37,"")</f>
        <v/>
      </c>
      <c r="B26" s="178" t="str">
        <f>IF('MNS VALIDATION NUMERIQUE'!$I37="ASNS",'MNS VALIDATION NUMERIQUE'!C37,"")</f>
        <v/>
      </c>
      <c r="C26" s="178" t="str">
        <f>IF('Test pass-nautique numérique'!M36="TPN Validé",'MA CLASSE'!C33,"")</f>
        <v/>
      </c>
      <c r="D26" s="249" t="str">
        <f>IF('Test pass-nautique numérique'!K36="TPN validé","OUI","NON")</f>
        <v>NON</v>
      </c>
      <c r="E26" s="178" t="str">
        <f>IF('Test pass-nautique numérique'!J36="OUI","X","")</f>
        <v/>
      </c>
      <c r="F26" s="178" t="str">
        <f>IF('Test pass-nautique numérique'!J36="OUI","X","")</f>
        <v/>
      </c>
    </row>
    <row r="27" spans="1:6" x14ac:dyDescent="0.35">
      <c r="A27" s="178" t="str">
        <f>IF('MNS VALIDATION NUMERIQUE'!$I38="ASNS",'MNS VALIDATION NUMERIQUE'!B38,"")</f>
        <v/>
      </c>
      <c r="B27" s="178" t="str">
        <f>IF('MNS VALIDATION NUMERIQUE'!$I38="ASNS",'MNS VALIDATION NUMERIQUE'!C38,"")</f>
        <v/>
      </c>
      <c r="C27" s="178" t="str">
        <f>IF('Test pass-nautique numérique'!M37="TPN Validé",'MA CLASSE'!C34,"")</f>
        <v/>
      </c>
      <c r="D27" s="249" t="str">
        <f>IF('Test pass-nautique numérique'!K37="TPN validé","OUI","NON")</f>
        <v>NON</v>
      </c>
      <c r="E27" s="178" t="str">
        <f>IF('Test pass-nautique numérique'!J37="OUI","X","")</f>
        <v/>
      </c>
      <c r="F27" s="178" t="str">
        <f>IF('Test pass-nautique numérique'!J37="OUI","X","")</f>
        <v/>
      </c>
    </row>
    <row r="28" spans="1:6" x14ac:dyDescent="0.35">
      <c r="A28" s="178" t="str">
        <f>IF('MNS VALIDATION NUMERIQUE'!$I39="ASNS",'MNS VALIDATION NUMERIQUE'!B39,"")</f>
        <v/>
      </c>
      <c r="B28" s="178" t="str">
        <f>IF('MNS VALIDATION NUMERIQUE'!$I39="ASNS",'MNS VALIDATION NUMERIQUE'!C39,"")</f>
        <v/>
      </c>
      <c r="C28" s="178" t="str">
        <f>IF('Test pass-nautique numérique'!M38="TPN Validé",'MA CLASSE'!C35,"")</f>
        <v/>
      </c>
      <c r="D28" s="249" t="str">
        <f>IF('Test pass-nautique numérique'!K38="TPN validé","OUI","NON")</f>
        <v>NON</v>
      </c>
      <c r="E28" s="178" t="str">
        <f>IF('Test pass-nautique numérique'!J38="OUI","X","")</f>
        <v/>
      </c>
      <c r="F28" s="178" t="str">
        <f>IF('Test pass-nautique numérique'!J38="OUI","X","")</f>
        <v/>
      </c>
    </row>
    <row r="29" spans="1:6" x14ac:dyDescent="0.35">
      <c r="A29" s="178" t="str">
        <f>IF('MNS VALIDATION NUMERIQUE'!$I40="ASNS",'MNS VALIDATION NUMERIQUE'!B40,"")</f>
        <v/>
      </c>
      <c r="B29" s="178" t="str">
        <f>IF('MNS VALIDATION NUMERIQUE'!$I40="ASNS",'MNS VALIDATION NUMERIQUE'!C40,"")</f>
        <v/>
      </c>
      <c r="C29" s="178" t="str">
        <f>IF('Test pass-nautique numérique'!M39="TPN Validé",'MA CLASSE'!C36,"")</f>
        <v/>
      </c>
      <c r="D29" s="249" t="str">
        <f>IF('Test pass-nautique numérique'!K39="TPN validé","OUI","NON")</f>
        <v>NON</v>
      </c>
      <c r="E29" s="178" t="str">
        <f>IF('Test pass-nautique numérique'!J39="OUI","X","")</f>
        <v/>
      </c>
      <c r="F29" s="178" t="str">
        <f>IF('Test pass-nautique numérique'!J39="OUI","X","")</f>
        <v/>
      </c>
    </row>
    <row r="30" spans="1:6" x14ac:dyDescent="0.35">
      <c r="A30" s="178" t="str">
        <f>IF('MNS VALIDATION NUMERIQUE'!$I41="ASNS",'MNS VALIDATION NUMERIQUE'!B41,"")</f>
        <v/>
      </c>
      <c r="B30" s="178" t="str">
        <f>IF('MNS VALIDATION NUMERIQUE'!$I41="ASNS",'MNS VALIDATION NUMERIQUE'!C41,"")</f>
        <v/>
      </c>
      <c r="C30" s="178" t="str">
        <f>IF('Test pass-nautique numérique'!M40="TPN Validé",'MA CLASSE'!C37,"")</f>
        <v/>
      </c>
      <c r="D30" s="249" t="str">
        <f>IF('Test pass-nautique numérique'!K40="TPN validé","OUI","NON")</f>
        <v>NON</v>
      </c>
      <c r="E30" s="178" t="str">
        <f>IF('Test pass-nautique numérique'!J40="OUI","X","")</f>
        <v/>
      </c>
      <c r="F30" s="178" t="str">
        <f>IF('Test pass-nautique numérique'!J40="OUI","X","")</f>
        <v/>
      </c>
    </row>
    <row r="31" spans="1:6" x14ac:dyDescent="0.35">
      <c r="A31" s="178" t="str">
        <f>IF('MNS VALIDATION NUMERIQUE'!$I42="ASNS",'MNS VALIDATION NUMERIQUE'!B42,"")</f>
        <v/>
      </c>
      <c r="B31" s="178" t="str">
        <f>IF('MNS VALIDATION NUMERIQUE'!$I42="ASNS",'MNS VALIDATION NUMERIQUE'!C42,"")</f>
        <v/>
      </c>
      <c r="C31" s="178" t="str">
        <f>IF('Test pass-nautique numérique'!M41="TPN Validé",'MA CLASSE'!C38,"")</f>
        <v/>
      </c>
      <c r="D31" s="249" t="str">
        <f>IF('Test pass-nautique numérique'!K41="TPN validé","OUI","NON")</f>
        <v>NON</v>
      </c>
      <c r="E31" s="178" t="str">
        <f>IF('Test pass-nautique numérique'!J41="OUI","X","")</f>
        <v/>
      </c>
      <c r="F31" s="178" t="str">
        <f>IF('Test pass-nautique numérique'!J41="OUI","X","")</f>
        <v/>
      </c>
    </row>
    <row r="32" spans="1:6" x14ac:dyDescent="0.35">
      <c r="A32" s="178" t="str">
        <f>IF('MNS VALIDATION NUMERIQUE'!$I43="ASNS",'MNS VALIDATION NUMERIQUE'!B43,"")</f>
        <v/>
      </c>
      <c r="B32" s="178" t="str">
        <f>IF('MNS VALIDATION NUMERIQUE'!$I43="ASNS",'MNS VALIDATION NUMERIQUE'!C43,"")</f>
        <v/>
      </c>
      <c r="C32" s="178" t="str">
        <f>IF('Test pass-nautique numérique'!M42="TPN Validé",'MA CLASSE'!C39,"")</f>
        <v/>
      </c>
      <c r="D32" s="249" t="str">
        <f>IF('Test pass-nautique numérique'!K42="TPN validé","OUI","NON")</f>
        <v>NON</v>
      </c>
      <c r="E32" s="178" t="str">
        <f>IF('Test pass-nautique numérique'!J42="OUI","X","")</f>
        <v/>
      </c>
      <c r="F32" s="178" t="str">
        <f>IF('Test pass-nautique numérique'!J42="OUI","X","")</f>
        <v/>
      </c>
    </row>
    <row r="33" spans="1:6" x14ac:dyDescent="0.35">
      <c r="A33" s="178" t="str">
        <f>IF('MNS VALIDATION NUMERIQUE'!$I44="ASNS",'MNS VALIDATION NUMERIQUE'!B44,"")</f>
        <v/>
      </c>
      <c r="B33" s="178" t="str">
        <f>IF('MNS VALIDATION NUMERIQUE'!$I44="ASNS",'MNS VALIDATION NUMERIQUE'!C44,"")</f>
        <v/>
      </c>
      <c r="C33" s="178" t="str">
        <f>IF('Test pass-nautique numérique'!M43="TPN Validé",'MA CLASSE'!C40,"")</f>
        <v/>
      </c>
      <c r="D33" s="249" t="str">
        <f>IF('Test pass-nautique numérique'!K43="TPN validé","OUI","NON")</f>
        <v>NON</v>
      </c>
      <c r="E33" s="178" t="str">
        <f>IF('Test pass-nautique numérique'!J43="OUI","X","")</f>
        <v/>
      </c>
      <c r="F33" s="178" t="str">
        <f>IF('Test pass-nautique numérique'!J43="OUI","X","")</f>
        <v/>
      </c>
    </row>
    <row r="34" spans="1:6" x14ac:dyDescent="0.35">
      <c r="A34" s="178" t="str">
        <f>IF('MNS VALIDATION NUMERIQUE'!$I45="ASNS",'MNS VALIDATION NUMERIQUE'!B45,"")</f>
        <v/>
      </c>
      <c r="B34" s="178" t="str">
        <f>IF('MNS VALIDATION NUMERIQUE'!$I45="ASNS",'MNS VALIDATION NUMERIQUE'!C45,"")</f>
        <v/>
      </c>
      <c r="C34" s="178" t="str">
        <f>IF('Test pass-nautique numérique'!M44="TPN Validé",'MA CLASSE'!C41,"")</f>
        <v/>
      </c>
      <c r="D34" s="249" t="str">
        <f>IF('Test pass-nautique numérique'!K44="TPN validé","OUI","NON")</f>
        <v>NON</v>
      </c>
      <c r="E34" s="178" t="str">
        <f>IF('Test pass-nautique numérique'!J44="OUI","X","")</f>
        <v/>
      </c>
      <c r="F34" s="178" t="str">
        <f>IF('Test pass-nautique numérique'!J44="OUI","X","")</f>
        <v/>
      </c>
    </row>
    <row r="35" spans="1:6" x14ac:dyDescent="0.35">
      <c r="A35" s="178" t="str">
        <f>IF('MNS VALIDATION NUMERIQUE'!$I46="ASNS",'MNS VALIDATION NUMERIQUE'!B46,"")</f>
        <v/>
      </c>
      <c r="B35" s="178" t="str">
        <f>IF('MNS VALIDATION NUMERIQUE'!$I46="ASNS",'MNS VALIDATION NUMERIQUE'!C46,"")</f>
        <v/>
      </c>
      <c r="C35" s="178" t="str">
        <f>IF('Test pass-nautique numérique'!M45="TPN Validé",'MA CLASSE'!C42,"")</f>
        <v/>
      </c>
      <c r="D35" s="249" t="str">
        <f>IF('Test pass-nautique numérique'!K45="TPN validé","OUI","NON")</f>
        <v>NON</v>
      </c>
      <c r="E35" s="178" t="str">
        <f>IF('Test pass-nautique numérique'!J45="OUI","X","")</f>
        <v/>
      </c>
      <c r="F35" s="178" t="str">
        <f>IF('Test pass-nautique numérique'!J45="OUI","X","")</f>
        <v/>
      </c>
    </row>
    <row r="36" spans="1:6" x14ac:dyDescent="0.35">
      <c r="A36" s="178" t="str">
        <f>IF('MNS VALIDATION NUMERIQUE'!$I47="ASNS",'MNS VALIDATION NUMERIQUE'!B47,"")</f>
        <v/>
      </c>
      <c r="B36" s="178" t="str">
        <f>IF('MNS VALIDATION NUMERIQUE'!$I47="ASNS",'MNS VALIDATION NUMERIQUE'!C47,"")</f>
        <v/>
      </c>
      <c r="C36" s="178" t="str">
        <f>IF('Test pass-nautique numérique'!M46="TPN Validé",'MA CLASSE'!C43,"")</f>
        <v/>
      </c>
      <c r="D36" s="249" t="str">
        <f>IF('Test pass-nautique numérique'!K46="TPN validé","OUI","NON")</f>
        <v>NON</v>
      </c>
      <c r="E36" s="178" t="str">
        <f>IF('Test pass-nautique numérique'!J46="OUI","X","")</f>
        <v/>
      </c>
      <c r="F36" s="178" t="str">
        <f>IF('Test pass-nautique numérique'!J46="OUI","X","")</f>
        <v/>
      </c>
    </row>
    <row r="37" spans="1:6" x14ac:dyDescent="0.35">
      <c r="A37" s="178" t="str">
        <f>IF('MNS VALIDATION NUMERIQUE'!$I48="ASNS",'MNS VALIDATION NUMERIQUE'!B48,"")</f>
        <v/>
      </c>
      <c r="B37" s="178" t="str">
        <f>IF('MNS VALIDATION NUMERIQUE'!$I48="ASNS",'MNS VALIDATION NUMERIQUE'!C48,"")</f>
        <v/>
      </c>
      <c r="C37" s="178" t="str">
        <f>IF('Test pass-nautique numérique'!M47="TPN Validé",'MA CLASSE'!C44,"")</f>
        <v/>
      </c>
      <c r="D37" s="249" t="str">
        <f>IF('Test pass-nautique numérique'!K47="TPN validé","OUI","NON")</f>
        <v>NON</v>
      </c>
      <c r="E37" s="178" t="str">
        <f>IF('Test pass-nautique numérique'!J47="OUI","X","")</f>
        <v/>
      </c>
      <c r="F37" s="178" t="str">
        <f>IF('Test pass-nautique numérique'!J47="OUI","X","")</f>
        <v/>
      </c>
    </row>
    <row r="38" spans="1:6" ht="15" thickBot="1" x14ac:dyDescent="0.4">
      <c r="A38" s="178" t="str">
        <f>IF('MNS VALIDATION NUMERIQUE'!$I49="ASNS",'MNS VALIDATION NUMERIQUE'!B49,"")</f>
        <v/>
      </c>
      <c r="B38" s="178" t="str">
        <f>IF('MNS VALIDATION NUMERIQUE'!$I49="ASNS",'MNS VALIDATION NUMERIQUE'!C49,"")</f>
        <v/>
      </c>
      <c r="C38" s="178" t="str">
        <f>IF('Test pass-nautique numérique'!M48="TPN Validé",'MA CLASSE'!C45,"")</f>
        <v/>
      </c>
      <c r="D38" s="249" t="str">
        <f>IF('Test pass-nautique numérique'!K48="TPN validé","OUI","NON")</f>
        <v>NON</v>
      </c>
      <c r="E38" s="178" t="str">
        <f>IF('Test pass-nautique numérique'!J48="OUI","X","")</f>
        <v/>
      </c>
      <c r="F38" s="178" t="str">
        <f>IF('Test pass-nautique numérique'!J48="OUI","X","")</f>
        <v/>
      </c>
    </row>
    <row r="39" spans="1:6" ht="26" customHeight="1" thickBot="1" x14ac:dyDescent="0.4">
      <c r="A39" s="434" t="s">
        <v>6744</v>
      </c>
      <c r="B39" s="430"/>
      <c r="C39" s="293"/>
      <c r="D39" s="430" t="s">
        <v>6752</v>
      </c>
      <c r="E39" s="431"/>
      <c r="F39" s="294"/>
    </row>
    <row r="40" spans="1:6" ht="44" thickBot="1" x14ac:dyDescent="0.4">
      <c r="A40" s="432" t="s">
        <v>22</v>
      </c>
      <c r="B40" s="433"/>
      <c r="C40" s="295" t="s">
        <v>6725</v>
      </c>
      <c r="D40" s="296" t="s">
        <v>6726</v>
      </c>
      <c r="E40" s="297" t="s">
        <v>6753</v>
      </c>
      <c r="F40" s="297" t="s">
        <v>6754</v>
      </c>
    </row>
    <row r="41" spans="1:6" ht="15" thickBot="1" x14ac:dyDescent="0.4">
      <c r="A41" s="41" t="s">
        <v>23</v>
      </c>
      <c r="B41" s="42">
        <f>'MA CLASSE'!B12</f>
        <v>0</v>
      </c>
      <c r="C41" s="42">
        <f>B41-D41</f>
        <v>0</v>
      </c>
      <c r="D41" s="247">
        <f>COUNTIF(D9:D38,"OUI")</f>
        <v>0</v>
      </c>
      <c r="E41" s="208" cm="1">
        <f t="array" ref="E41:E42">'Test pass-nautique numérique'!Q19:Q20</f>
        <v>0</v>
      </c>
      <c r="F41" s="208" cm="1">
        <f t="array" ref="F41:F42">'Test pass-nautique numérique'!R19:R20</f>
        <v>0</v>
      </c>
    </row>
    <row r="42" spans="1:6" x14ac:dyDescent="0.35">
      <c r="A42" s="252" t="str">
        <f>IF('MNS VALIDATION NUMERIQUE'!$I53="ASNS",'MNS VALIDATION NUMERIQUE'!B53,"")</f>
        <v/>
      </c>
      <c r="B42" s="252" t="str">
        <f>IF('MNS VALIDATION NUMERIQUE'!$I53="ASNS",'MNS VALIDATION NUMERIQUE'!C53,"")</f>
        <v/>
      </c>
      <c r="C42" s="300" t="s">
        <v>6748</v>
      </c>
      <c r="D42" s="242"/>
      <c r="E42" s="299">
        <v>0</v>
      </c>
      <c r="F42" s="299">
        <v>0</v>
      </c>
    </row>
    <row r="43" spans="1:6" ht="15" thickBot="1" x14ac:dyDescent="0.4">
      <c r="A43" s="252" t="str">
        <f>IF('MNS VALIDATION NUMERIQUE'!$I54="ASNS",'MNS VALIDATION NUMERIQUE'!B54,"")</f>
        <v/>
      </c>
      <c r="B43" s="252" t="str">
        <f>IF('MNS VALIDATION NUMERIQUE'!$I54="ASNS",'MNS VALIDATION NUMERIQUE'!C54,"")</f>
        <v/>
      </c>
      <c r="C43" s="298" t="str">
        <f>IFERROR(C41/B41,"")</f>
        <v/>
      </c>
      <c r="D43" s="242"/>
    </row>
    <row r="44" spans="1:6" x14ac:dyDescent="0.35">
      <c r="A44" s="252" t="str">
        <f>IF('MNS VALIDATION NUMERIQUE'!$I55="ASNS",'MNS VALIDATION NUMERIQUE'!B55,"")</f>
        <v/>
      </c>
      <c r="B44" s="252" t="str">
        <f>IF('MNS VALIDATION NUMERIQUE'!$I55="ASNS",'MNS VALIDATION NUMERIQUE'!C55,"")</f>
        <v/>
      </c>
      <c r="C44" s="252" t="str">
        <f>IF('Test pass-nautique numérique'!M54="TPN Validé",'MA CLASSE'!C51,"")</f>
        <v/>
      </c>
      <c r="D44" s="242"/>
    </row>
    <row r="45" spans="1:6" x14ac:dyDescent="0.35">
      <c r="A45" s="252" t="str">
        <f>IF('MNS VALIDATION NUMERIQUE'!$I56="ASNS",'MNS VALIDATION NUMERIQUE'!B56,"")</f>
        <v/>
      </c>
      <c r="B45" s="252" t="str">
        <f>IF('MNS VALIDATION NUMERIQUE'!$I56="ASNS",'MNS VALIDATION NUMERIQUE'!C56,"")</f>
        <v/>
      </c>
      <c r="C45" s="242"/>
      <c r="D45" s="242"/>
    </row>
    <row r="46" spans="1:6" x14ac:dyDescent="0.35">
      <c r="A46" s="242"/>
      <c r="B46" s="242"/>
      <c r="C46" s="242"/>
      <c r="D46" s="242"/>
    </row>
  </sheetData>
  <sheetProtection algorithmName="SHA-512" hashValue="KhPesEZ5TDj/0Bd0aoWBloupMj85BjvuloN1NWqNTC4uoO3E/o+gYtxpOirvJ2jvZQ7KBp0bLS3AzqdgKF1dkA==" saltValue="/5mD4xO4s97QBe0jxI+QHA==" spinCount="100000" sheet="1" objects="1" scenarios="1"/>
  <mergeCells count="4">
    <mergeCell ref="B1:F3"/>
    <mergeCell ref="D39:E39"/>
    <mergeCell ref="A40:B40"/>
    <mergeCell ref="A39:B39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691384-4CCC-4062-8DA6-D8DBDB698C7B}">
  <dimension ref="A1"/>
  <sheetViews>
    <sheetView showGridLines="0" workbookViewId="0">
      <selection activeCell="B9" sqref="B9"/>
    </sheetView>
  </sheetViews>
  <sheetFormatPr baseColWidth="10" defaultRowHeight="14.5" x14ac:dyDescent="0.3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16</vt:i4>
      </vt:variant>
    </vt:vector>
  </HeadingPairs>
  <TitlesOfParts>
    <vt:vector size="16" baseType="lpstr">
      <vt:lpstr>MENU</vt:lpstr>
      <vt:lpstr>MA CLASSE</vt:lpstr>
      <vt:lpstr>Piscine</vt:lpstr>
      <vt:lpstr>ETAPES ASNS A IMPRIMER</vt:lpstr>
      <vt:lpstr>MNS VALIDATION NUMERIQUE</vt:lpstr>
      <vt:lpstr>Test pass-nautique à imprimer</vt:lpstr>
      <vt:lpstr>Test pass-nautique numérique</vt:lpstr>
      <vt:lpstr>Liste élèves pass nautique</vt:lpstr>
      <vt:lpstr>Test pass-nautique vidéo</vt:lpstr>
      <vt:lpstr>Liste Elèves ASNS</vt:lpstr>
      <vt:lpstr>LIEN EDUSONDAGE</vt:lpstr>
      <vt:lpstr>QR ET LIEN Questionnaires </vt:lpstr>
      <vt:lpstr>Partie théorique</vt:lpstr>
      <vt:lpstr>Tuto Extraction Onde </vt:lpstr>
      <vt:lpstr>UAI</vt:lpstr>
      <vt:lpstr>Feuil3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Stephanie Choulet</dc:creator>
  <cp:lastModifiedBy>Stephanie Choulet</cp:lastModifiedBy>
  <cp:lastPrinted>2025-06-16T10:42:48Z</cp:lastPrinted>
  <dcterms:created xsi:type="dcterms:W3CDTF">2023-07-06T07:52:47Z</dcterms:created>
  <dcterms:modified xsi:type="dcterms:W3CDTF">2025-09-11T07:35:35Z</dcterms:modified>
</cp:coreProperties>
</file>