
<file path=[Content_Types].xml><?xml version="1.0" encoding="utf-8"?>
<Types xmlns="http://schemas.openxmlformats.org/package/2006/content-types">
  <Default Extension="wmf" ContentType="image/x-wmf"/>
  <Default Extension="png" ContentType="image/png"/>
  <Default Extension="xml" ContentType="application/xml"/>
  <Default Extension="jpeg" ContentType="image/jpeg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drawings/drawing2.xml" ContentType="application/vnd.openxmlformats-officedocument.drawing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5.xml" ContentType="application/vnd.openxmlformats-officedocument.drawing+xml"/>
  <Override PartName="/xl/drawings/drawing3.xml" ContentType="application/vnd.openxmlformats-officedocument.drawing+xml"/>
  <Override PartName="/xl/theme/theme1.xml" ContentType="application/vnd.openxmlformats-officedocument.theme+xml"/>
  <Override PartName="/xl/drawings/drawing6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4.xml" ContentType="application/vnd.openxmlformats-officedocument.spreadsheetml.worksheet+xml"/>
  <Override PartName="/xl/worksheets/sheet10.xml" ContentType="application/vnd.openxmlformats-officedocument.spreadsheetml.worksheet+xml"/>
  <Override PartName="/xl/workbook.xml" ContentType="application/vnd.openxmlformats-officedocument.spreadsheetml.sheet.main+xml"/>
  <Override PartName="/xl/charts/chart36.xml" ContentType="application/vnd.openxmlformats-officedocument.drawingml.chart+xml"/>
  <Override PartName="/xl/charts/chart35.xml" ContentType="application/vnd.openxmlformats-officedocument.drawingml.chart+xml"/>
  <Override PartName="/xl/charts/chart33.xml" ContentType="application/vnd.openxmlformats-officedocument.drawingml.chart+xml"/>
  <Override PartName="/xl/charts/chart28.xml" ContentType="application/vnd.openxmlformats-officedocument.drawingml.chart+xml"/>
  <Override PartName="/xl/charts/chart27.xml" ContentType="application/vnd.openxmlformats-officedocument.drawingml.chart+xml"/>
  <Override PartName="/xl/drawings/drawing9.xml" ContentType="application/vnd.openxmlformats-officedocument.drawing+xml"/>
  <Override PartName="/xl/charts/chart26.xml" ContentType="application/vnd.openxmlformats-officedocument.drawingml.chart+xml"/>
  <Override PartName="/xl/worksheets/sheet7.xml" ContentType="application/vnd.openxmlformats-officedocument.spreadsheetml.worksheet+xml"/>
  <Override PartName="/xl/charts/chart32.xml" ContentType="application/vnd.openxmlformats-officedocument.drawingml.chart+xml"/>
  <Override PartName="/xl/charts/chart23.xml" ContentType="application/vnd.openxmlformats-officedocument.drawingml.chart+xml"/>
  <Override PartName="/xl/charts/chart22.xml" ContentType="application/vnd.openxmlformats-officedocument.drawingml.chart+xml"/>
  <Override PartName="/xl/charts/chart21.xml" ContentType="application/vnd.openxmlformats-officedocument.drawingml.chart+xml"/>
  <Override PartName="/xl/worksheets/sheet12.xml" ContentType="application/vnd.openxmlformats-officedocument.spreadsheetml.worksheet+xml"/>
  <Override PartName="/xl/charts/chart34.xml" ContentType="application/vnd.openxmlformats-officedocument.drawingml.chart+xml"/>
  <Override PartName="/xl/charts/chart30.xml" ContentType="application/vnd.openxmlformats-officedocument.drawingml.chart+xml"/>
  <Override PartName="/xl/worksheets/sheet11.xml" ContentType="application/vnd.openxmlformats-officedocument.spreadsheetml.worksheet+xml"/>
  <Override PartName="/xl/charts/chart17.xml" ContentType="application/vnd.openxmlformats-officedocument.drawingml.chart+xml"/>
  <Override PartName="/xl/charts/chart16.xml" ContentType="application/vnd.openxmlformats-officedocument.drawingml.chart+xml"/>
  <Override PartName="/xl/drawings/drawing7.xml" ContentType="application/vnd.openxmlformats-officedocument.drawing+xml"/>
  <Override PartName="/xl/charts/chart15.xml" ContentType="application/vnd.openxmlformats-officedocument.drawingml.chart+xml"/>
  <Override PartName="/xl/charts/chart14.xml" ContentType="application/vnd.openxmlformats-officedocument.drawingml.chart+xml"/>
  <Override PartName="/xl/worksheets/sheet5.xml" ContentType="application/vnd.openxmlformats-officedocument.spreadsheetml.worksheet+xml"/>
  <Override PartName="/xl/charts/chart11.xml" ContentType="application/vnd.openxmlformats-officedocument.drawingml.chart+xml"/>
  <Override PartName="/xl/drawings/drawing12.xml" ContentType="application/vnd.openxmlformats-officedocument.drawing+xml"/>
  <Override PartName="/xl/worksheets/sheet1.xml" ContentType="application/vnd.openxmlformats-officedocument.spreadsheetml.worksheet+xml"/>
  <Override PartName="/xl/charts/chart31.xml" ContentType="application/vnd.openxmlformats-officedocument.drawingml.chart+xml"/>
  <Override PartName="/xl/charts/chart8.xml" ContentType="application/vnd.openxmlformats-officedocument.drawingml.chart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worksheets/sheet9.xml" ContentType="application/vnd.openxmlformats-officedocument.spreadsheetml.worksheet+xml"/>
  <Override PartName="/xl/worksheets/sheet8.xml" ContentType="application/vnd.openxmlformats-officedocument.spreadsheetml.worksheet+xml"/>
  <Override PartName="/xl/drawings/drawing10.xml" ContentType="application/vnd.openxmlformats-officedocument.drawing+xml"/>
  <Override PartName="/xl/charts/chart5.xml" ContentType="application/vnd.openxmlformats-officedocument.drawingml.chart+xml"/>
  <Override PartName="/xl/charts/chart13.xml" ContentType="application/vnd.openxmlformats-officedocument.drawingml.chart+xml"/>
  <Override PartName="/xl/charts/chart18.xml" ContentType="application/vnd.openxmlformats-officedocument.drawingml.chart+xml"/>
  <Override PartName="/xl/charts/chart12.xml" ContentType="application/vnd.openxmlformats-officedocument.drawingml.chart+xml"/>
  <Override PartName="/xl/drawings/drawing1.xml" ContentType="application/vnd.openxmlformats-officedocument.drawing+xml"/>
  <Override PartName="/xl/charts/chart25.xml" ContentType="application/vnd.openxmlformats-officedocument.drawingml.chart+xml"/>
  <Override PartName="/xl/sharedStrings.xml" ContentType="application/vnd.openxmlformats-officedocument.spreadsheetml.sharedStrings+xml"/>
  <Override PartName="/xl/charts/chart4.xml" ContentType="application/vnd.openxmlformats-officedocument.drawingml.chart+xml"/>
  <Override PartName="/xl/charts/chart20.xml" ContentType="application/vnd.openxmlformats-officedocument.drawingml.chart+xml"/>
  <Override PartName="/xl/charts/chart9.xml" ContentType="application/vnd.openxmlformats-officedocument.drawingml.chart+xml"/>
  <Override PartName="/xl/charts/chart7.xml" ContentType="application/vnd.openxmlformats-officedocument.drawingml.chart+xml"/>
  <Override PartName="/xl/charts/chart24.xml" ContentType="application/vnd.openxmlformats-officedocument.drawingml.chart+xml"/>
  <Override PartName="/xl/styles.xml" ContentType="application/vnd.openxmlformats-officedocument.spreadsheetml.styl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chart19.xml" ContentType="application/vnd.openxmlformats-officedocument.drawingml.chart+xml"/>
  <Override PartName="/xl/charts/chart2.xml" ContentType="application/vnd.openxmlformats-officedocument.drawingml.chart+xml"/>
  <Override PartName="/xl/charts/chart29.xml" ContentType="application/vnd.openxmlformats-officedocument.drawingml.chart+xml"/>
  <Override PartName="/xl/charts/chart10.xml" ContentType="application/vnd.openxmlformats-officedocument.drawingml.chart+xml"/>
  <Override PartName="/xl/charts/chart1.xml" ContentType="application/vnd.openxmlformats-officedocument.drawingml.chart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10"/>
  </bookViews>
  <sheets>
    <sheet name="fluence CE2 A" sheetId="1" state="visible" r:id="rId1"/>
    <sheet name="fluence CE2 B" sheetId="2" state="visible" r:id="rId2"/>
    <sheet name="fluence CE2 C" sheetId="3" state="visible" r:id="rId3"/>
    <sheet name="fluence CE2 D" sheetId="4" state="visible" r:id="rId4"/>
    <sheet name="fluence CM1 A" sheetId="5" state="visible" r:id="rId5"/>
    <sheet name="fluence CM1 B" sheetId="6" state="visible" r:id="rId6"/>
    <sheet name="fluence CM1 C" sheetId="7" state="visible" r:id="rId7"/>
    <sheet name="fluence CM1 D" sheetId="8" state="visible" r:id="rId8"/>
    <sheet name="fluence CM2 A " sheetId="9" state="visible" r:id="rId9"/>
    <sheet name="fluence CM2 B" sheetId="10" state="visible" r:id="rId10"/>
    <sheet name="fluence CM2 C" sheetId="11" state="visible" r:id="rId11"/>
    <sheet name="fluence CM2 D" sheetId="12" state="visible" r:id="rId12"/>
  </sheets>
  <calcPr/>
</workbook>
</file>

<file path=xl/sharedStrings.xml><?xml version="1.0" encoding="utf-8"?>
<sst xmlns="http://schemas.openxmlformats.org/spreadsheetml/2006/main" count="353" uniqueCount="353">
  <si>
    <t xml:space="preserve">Mme NONONE </t>
  </si>
  <si>
    <t>Classe</t>
  </si>
  <si>
    <t>CE2A</t>
  </si>
  <si>
    <t xml:space="preserve">Nom </t>
  </si>
  <si>
    <t>Prénom</t>
  </si>
  <si>
    <t xml:space="preserve">MCLM octobre 2020</t>
  </si>
  <si>
    <t xml:space="preserve">MCLM fevrier 2021</t>
  </si>
  <si>
    <t xml:space="preserve">MCLM mai 2021</t>
  </si>
  <si>
    <t>Observations</t>
  </si>
  <si>
    <t>ADJAKO</t>
  </si>
  <si>
    <t>Anally</t>
  </si>
  <si>
    <t>Andy</t>
  </si>
  <si>
    <t xml:space="preserve">NON LECTEUR</t>
  </si>
  <si>
    <t>AUGUSTIN</t>
  </si>
  <si>
    <t>Barbara</t>
  </si>
  <si>
    <t>BARNES</t>
  </si>
  <si>
    <t>Charly-Junior</t>
  </si>
  <si>
    <t>CELESTIN</t>
  </si>
  <si>
    <t>Chaïna</t>
  </si>
  <si>
    <t>CHARLES</t>
  </si>
  <si>
    <t>Christerpher</t>
  </si>
  <si>
    <t>ABST</t>
  </si>
  <si>
    <t>COMA</t>
  </si>
  <si>
    <t>Corentin</t>
  </si>
  <si>
    <t xml:space="preserve">DECOLINE BERTHY</t>
  </si>
  <si>
    <t>Daelka</t>
  </si>
  <si>
    <t>DELBRUN</t>
  </si>
  <si>
    <t>Dayan</t>
  </si>
  <si>
    <t>FELIX</t>
  </si>
  <si>
    <t>Francis</t>
  </si>
  <si>
    <t>FRANK</t>
  </si>
  <si>
    <t>Kauã</t>
  </si>
  <si>
    <t>GABET</t>
  </si>
  <si>
    <t>Lorwin'sky</t>
  </si>
  <si>
    <t>GRIFFITH</t>
  </si>
  <si>
    <t>Maxime</t>
  </si>
  <si>
    <t>JAMES</t>
  </si>
  <si>
    <t>Nadiya</t>
  </si>
  <si>
    <t>JEAN-BAPTISTE</t>
  </si>
  <si>
    <t>Naomy</t>
  </si>
  <si>
    <t>KAISE</t>
  </si>
  <si>
    <t>Nayson</t>
  </si>
  <si>
    <t xml:space="preserve">LEAO TOMAS</t>
  </si>
  <si>
    <t>Noëline</t>
  </si>
  <si>
    <t>LEDOUX</t>
  </si>
  <si>
    <t>Rodario</t>
  </si>
  <si>
    <t>LOUREIRO</t>
  </si>
  <si>
    <t>Rosenio</t>
  </si>
  <si>
    <t>LUCIEN</t>
  </si>
  <si>
    <t>Taïrick</t>
  </si>
  <si>
    <t>MONCHER</t>
  </si>
  <si>
    <t>Thamira</t>
  </si>
  <si>
    <t>NORELUS</t>
  </si>
  <si>
    <t>Vaninha</t>
  </si>
  <si>
    <t>VELLAYANDON</t>
  </si>
  <si>
    <t>Withney</t>
  </si>
  <si>
    <t>VICONTE</t>
  </si>
  <si>
    <t>YAËL</t>
  </si>
  <si>
    <t xml:space="preserve">Ecole                                                                                     Evaluation de fluence octobre 2020</t>
  </si>
  <si>
    <t>CE2</t>
  </si>
  <si>
    <t xml:space="preserve">MCLM &lt; 40</t>
  </si>
  <si>
    <t xml:space="preserve">40 ≤ MCLM ≤ 69</t>
  </si>
  <si>
    <t xml:space="preserve">70 ≤ MCLM ≤ 80</t>
  </si>
  <si>
    <t xml:space="preserve">81 ≤ MCLM ≤ 101</t>
  </si>
  <si>
    <t xml:space="preserve">MCLM &gt; 101</t>
  </si>
  <si>
    <t xml:space="preserve">TOTAL élèves évalués</t>
  </si>
  <si>
    <t xml:space="preserve">Non évaluables</t>
  </si>
  <si>
    <t>Absents</t>
  </si>
  <si>
    <t xml:space="preserve">TOTAL classe</t>
  </si>
  <si>
    <t xml:space="preserve">Ecole                                                                                     Evaluation de fluence janvier 2021</t>
  </si>
  <si>
    <t xml:space="preserve">Ecole                                                                                     Evaluation de fluence mai 2021</t>
  </si>
  <si>
    <t xml:space="preserve">Mr LEANDRE / Mr SAINT-PIERRE</t>
  </si>
  <si>
    <t>CE2B</t>
  </si>
  <si>
    <t>Roneldo</t>
  </si>
  <si>
    <t>AIME</t>
  </si>
  <si>
    <t>Christy</t>
  </si>
  <si>
    <t>AURELIEN</t>
  </si>
  <si>
    <t>Shaïna</t>
  </si>
  <si>
    <t>BOURGADE</t>
  </si>
  <si>
    <t>Moïse</t>
  </si>
  <si>
    <t>CELIMA</t>
  </si>
  <si>
    <t>Rochina</t>
  </si>
  <si>
    <t xml:space="preserve">DOS SANTOS MIRANDA</t>
  </si>
  <si>
    <t>Jean-François</t>
  </si>
  <si>
    <t xml:space="preserve">décompose les mots</t>
  </si>
  <si>
    <t>EDOUARD</t>
  </si>
  <si>
    <t>Shawn</t>
  </si>
  <si>
    <t>FRANCOIS</t>
  </si>
  <si>
    <t>Djicy</t>
  </si>
  <si>
    <t xml:space="preserve">non lecteur</t>
  </si>
  <si>
    <t>GABRIEL</t>
  </si>
  <si>
    <t>Anicia</t>
  </si>
  <si>
    <t>HU-YEN-TACK</t>
  </si>
  <si>
    <t>Téssa</t>
  </si>
  <si>
    <t>JEUDY</t>
  </si>
  <si>
    <t>Dith-Carly</t>
  </si>
  <si>
    <t>JONES</t>
  </si>
  <si>
    <t>Neersley</t>
  </si>
  <si>
    <t xml:space="preserve">non lecteur0</t>
  </si>
  <si>
    <t>KAGO</t>
  </si>
  <si>
    <t>Kay-Yann</t>
  </si>
  <si>
    <t>MARTIN</t>
  </si>
  <si>
    <t>Jaïsmine</t>
  </si>
  <si>
    <t>Lorwin's</t>
  </si>
  <si>
    <t>MONTOUT</t>
  </si>
  <si>
    <t>Donovan</t>
  </si>
  <si>
    <t xml:space="preserve">NARCISO ALEXANDRE</t>
  </si>
  <si>
    <t>Klarana</t>
  </si>
  <si>
    <t xml:space="preserve">NORINO JEAN</t>
  </si>
  <si>
    <t>Raylan</t>
  </si>
  <si>
    <t xml:space="preserve">récite l'alphabet</t>
  </si>
  <si>
    <t>PETIT-HOMME</t>
  </si>
  <si>
    <t>Lawency</t>
  </si>
  <si>
    <t>POLYNICE</t>
  </si>
  <si>
    <t>Kenley</t>
  </si>
  <si>
    <t>RACON</t>
  </si>
  <si>
    <t>Kinsley</t>
  </si>
  <si>
    <t>SAINVIL</t>
  </si>
  <si>
    <t>Marcelina</t>
  </si>
  <si>
    <t>SENE</t>
  </si>
  <si>
    <t>Markens</t>
  </si>
  <si>
    <t>SIMON</t>
  </si>
  <si>
    <t>Ketline</t>
  </si>
  <si>
    <t>SMITH</t>
  </si>
  <si>
    <t>Daliana</t>
  </si>
  <si>
    <t xml:space="preserve">Nom de l'enseignant-e</t>
  </si>
  <si>
    <t xml:space="preserve">MCLM janvier 2021</t>
  </si>
  <si>
    <t xml:space="preserve">Mme PERRE-LOUIS / Mme FLEURENCOIS</t>
  </si>
  <si>
    <t>CM1A</t>
  </si>
  <si>
    <t>BOISBUNON</t>
  </si>
  <si>
    <t>Dylan</t>
  </si>
  <si>
    <t>CHAVANNES</t>
  </si>
  <si>
    <t>ELISME</t>
  </si>
  <si>
    <t>Samia</t>
  </si>
  <si>
    <t>FORTUNE</t>
  </si>
  <si>
    <t>Clovis</t>
  </si>
  <si>
    <t>GENEVIEVE</t>
  </si>
  <si>
    <t>Jelissa</t>
  </si>
  <si>
    <t>HONORE</t>
  </si>
  <si>
    <t>Benedith</t>
  </si>
  <si>
    <t xml:space="preserve">JEAN BAPTISTE</t>
  </si>
  <si>
    <t>Michama</t>
  </si>
  <si>
    <t xml:space="preserve">non evaluable</t>
  </si>
  <si>
    <t>radiée</t>
  </si>
  <si>
    <t>LOUIS</t>
  </si>
  <si>
    <t>Djensi</t>
  </si>
  <si>
    <t>MATHIEU</t>
  </si>
  <si>
    <t>Elijh</t>
  </si>
  <si>
    <t>abst</t>
  </si>
  <si>
    <t>MAUVAIS</t>
  </si>
  <si>
    <t>Jephté</t>
  </si>
  <si>
    <t>MERCIER</t>
  </si>
  <si>
    <t xml:space="preserve">Wood Tchaël</t>
  </si>
  <si>
    <t>MONTET</t>
  </si>
  <si>
    <t>Kyslann</t>
  </si>
  <si>
    <t>NIAMA</t>
  </si>
  <si>
    <t>Anaële</t>
  </si>
  <si>
    <t>NOLEO</t>
  </si>
  <si>
    <t>Abimaëlle</t>
  </si>
  <si>
    <t>PERCIN</t>
  </si>
  <si>
    <t>Yalésia</t>
  </si>
  <si>
    <t>PINTOR</t>
  </si>
  <si>
    <t>Faïelly</t>
  </si>
  <si>
    <t>PITT</t>
  </si>
  <si>
    <t>Fabiano</t>
  </si>
  <si>
    <t>RICHARD</t>
  </si>
  <si>
    <t>Alissa</t>
  </si>
  <si>
    <t>SOARES</t>
  </si>
  <si>
    <t>Sara</t>
  </si>
  <si>
    <t>SONNY</t>
  </si>
  <si>
    <t>Alvin</t>
  </si>
  <si>
    <t>radié</t>
  </si>
  <si>
    <t>TORVIC</t>
  </si>
  <si>
    <t>Maïssane</t>
  </si>
  <si>
    <t>DEBOUQUETS</t>
  </si>
  <si>
    <t>Ernsley</t>
  </si>
  <si>
    <t>BOSSE</t>
  </si>
  <si>
    <t>Dimitry</t>
  </si>
  <si>
    <t>ASSINDA</t>
  </si>
  <si>
    <t>Réanice</t>
  </si>
  <si>
    <t>DONG</t>
  </si>
  <si>
    <t>Livia</t>
  </si>
  <si>
    <t xml:space="preserve">VIRIGO </t>
  </si>
  <si>
    <t>David</t>
  </si>
  <si>
    <t>CM1</t>
  </si>
  <si>
    <t xml:space="preserve">Mme ROMAIN</t>
  </si>
  <si>
    <t>CM1B</t>
  </si>
  <si>
    <t>ADIPI</t>
  </si>
  <si>
    <t xml:space="preserve">Mark Tayson</t>
  </si>
  <si>
    <t>BLANCHET</t>
  </si>
  <si>
    <t>Alvine</t>
  </si>
  <si>
    <t>Maëlys</t>
  </si>
  <si>
    <t>ABSTE</t>
  </si>
  <si>
    <t>CHRISTOPHE</t>
  </si>
  <si>
    <t>Audray</t>
  </si>
  <si>
    <t>CLERICE</t>
  </si>
  <si>
    <t xml:space="preserve">Chris Layan</t>
  </si>
  <si>
    <t>DEFREL</t>
  </si>
  <si>
    <t xml:space="preserve">Ryck Mahël</t>
  </si>
  <si>
    <t>DIFFICILE</t>
  </si>
  <si>
    <t>Edlanda</t>
  </si>
  <si>
    <t>DJEMESSI</t>
  </si>
  <si>
    <t>Jeremy</t>
  </si>
  <si>
    <t>ESTINNA</t>
  </si>
  <si>
    <t xml:space="preserve">José Ismaël</t>
  </si>
  <si>
    <t>FORTUNAT</t>
  </si>
  <si>
    <t>Christina</t>
  </si>
  <si>
    <t xml:space="preserve">GUIMARAES DE ALMEIDA</t>
  </si>
  <si>
    <t>Adryen</t>
  </si>
  <si>
    <t>Lama</t>
  </si>
  <si>
    <t>Naline</t>
  </si>
  <si>
    <t>MAMBO</t>
  </si>
  <si>
    <t>Vicky</t>
  </si>
  <si>
    <t>MEGNAUTH</t>
  </si>
  <si>
    <t>Juliana</t>
  </si>
  <si>
    <t>MERAT</t>
  </si>
  <si>
    <t>Jesica</t>
  </si>
  <si>
    <t>MICHAUD</t>
  </si>
  <si>
    <t>Steeven</t>
  </si>
  <si>
    <t>MONEY</t>
  </si>
  <si>
    <t>Hernava</t>
  </si>
  <si>
    <t>Rolando</t>
  </si>
  <si>
    <t>PIERRE</t>
  </si>
  <si>
    <t>Johan</t>
  </si>
  <si>
    <t>REPELLIN</t>
  </si>
  <si>
    <t>Benjamin</t>
  </si>
  <si>
    <t>SOLIMAN</t>
  </si>
  <si>
    <t>Edwina</t>
  </si>
  <si>
    <t>TETRA</t>
  </si>
  <si>
    <t>Naëlle</t>
  </si>
  <si>
    <t>NL</t>
  </si>
  <si>
    <t>THELUSMA</t>
  </si>
  <si>
    <t>Adelcaline</t>
  </si>
  <si>
    <t>THOMAS</t>
  </si>
  <si>
    <t>Lentz</t>
  </si>
  <si>
    <t xml:space="preserve">Mme RIPAULT</t>
  </si>
  <si>
    <t>CM2A</t>
  </si>
  <si>
    <t>BRUNO</t>
  </si>
  <si>
    <t>Mechissa</t>
  </si>
  <si>
    <t>CENAT</t>
  </si>
  <si>
    <t>Sadlie</t>
  </si>
  <si>
    <t>Marvin</t>
  </si>
  <si>
    <t>CINEUS</t>
  </si>
  <si>
    <t>Rhania</t>
  </si>
  <si>
    <t>CONSTANT</t>
  </si>
  <si>
    <t>Claudinsky</t>
  </si>
  <si>
    <t>DESTIN</t>
  </si>
  <si>
    <t>Djounayline</t>
  </si>
  <si>
    <t>DIFOU</t>
  </si>
  <si>
    <t>Florent</t>
  </si>
  <si>
    <t>Rose-Edesse</t>
  </si>
  <si>
    <t>GOUIN</t>
  </si>
  <si>
    <t>Patrice</t>
  </si>
  <si>
    <t>HORIL</t>
  </si>
  <si>
    <t>Sabina</t>
  </si>
  <si>
    <t>LAGUERRE</t>
  </si>
  <si>
    <t>Billiams</t>
  </si>
  <si>
    <t>MASSENA</t>
  </si>
  <si>
    <t>Birdley</t>
  </si>
  <si>
    <t>Nedjina</t>
  </si>
  <si>
    <t>Klara</t>
  </si>
  <si>
    <t>PREMIER</t>
  </si>
  <si>
    <t>Winz-Manicia</t>
  </si>
  <si>
    <t xml:space="preserve">RIBEIRO OLIVEIRA</t>
  </si>
  <si>
    <t>Calleb</t>
  </si>
  <si>
    <t>SAJOUS</t>
  </si>
  <si>
    <t>Rose</t>
  </si>
  <si>
    <t>SAMAROO</t>
  </si>
  <si>
    <t>Sarah</t>
  </si>
  <si>
    <t>SEVRAIN</t>
  </si>
  <si>
    <t xml:space="preserve">Edwin Mac Hervens</t>
  </si>
  <si>
    <t>TRECIL</t>
  </si>
  <si>
    <t>Thamara</t>
  </si>
  <si>
    <t>YACANA</t>
  </si>
  <si>
    <t>Emilie</t>
  </si>
  <si>
    <t>ZEROUALI</t>
  </si>
  <si>
    <t xml:space="preserve">Wesley Manahere</t>
  </si>
  <si>
    <t>Malaika</t>
  </si>
  <si>
    <t>CM2</t>
  </si>
  <si>
    <t xml:space="preserve">MCLM &lt; 72</t>
  </si>
  <si>
    <t xml:space="preserve">72 ≤ MCLM ≤ 98</t>
  </si>
  <si>
    <t xml:space="preserve">99 ≤ MCLM ≤ 116</t>
  </si>
  <si>
    <t xml:space="preserve">117 ≤ MCLM ≤ 141</t>
  </si>
  <si>
    <t xml:space="preserve">MCLM &gt; 141</t>
  </si>
  <si>
    <t xml:space="preserve">Mme GROSDIDIER </t>
  </si>
  <si>
    <t>CM2B</t>
  </si>
  <si>
    <t>ALEXIS</t>
  </si>
  <si>
    <t>Anne-Judith</t>
  </si>
  <si>
    <t xml:space="preserve">ALVES DOS SANTOS</t>
  </si>
  <si>
    <t>Elodie</t>
  </si>
  <si>
    <t>ATELUCE</t>
  </si>
  <si>
    <t>Judenette</t>
  </si>
  <si>
    <t>YAËLLA</t>
  </si>
  <si>
    <t>Rhandy</t>
  </si>
  <si>
    <t>CORRIER</t>
  </si>
  <si>
    <t>Veronia</t>
  </si>
  <si>
    <t>Angélyna</t>
  </si>
  <si>
    <t>EMILE</t>
  </si>
  <si>
    <t>Stebendjy</t>
  </si>
  <si>
    <t xml:space="preserve">GARCEZ DE SOUZA</t>
  </si>
  <si>
    <t>Monique</t>
  </si>
  <si>
    <t>HENRY</t>
  </si>
  <si>
    <t>Akella</t>
  </si>
  <si>
    <t>abste</t>
  </si>
  <si>
    <t>Carl-Fred</t>
  </si>
  <si>
    <t>JEAN-FRANCOIS</t>
  </si>
  <si>
    <t>Ykandia</t>
  </si>
  <si>
    <t>JOLIBOIS</t>
  </si>
  <si>
    <t>Jamesky</t>
  </si>
  <si>
    <t>Jennifer</t>
  </si>
  <si>
    <t>MASSON</t>
  </si>
  <si>
    <t>Mirlanda</t>
  </si>
  <si>
    <t>Maï-Lann</t>
  </si>
  <si>
    <t>NICOLAS</t>
  </si>
  <si>
    <t>PASCAL</t>
  </si>
  <si>
    <t>FRANCOISE</t>
  </si>
  <si>
    <t>POPOE</t>
  </si>
  <si>
    <t>Henna</t>
  </si>
  <si>
    <t>SAINTYL</t>
  </si>
  <si>
    <t>Lovena</t>
  </si>
  <si>
    <t>STIVERNE</t>
  </si>
  <si>
    <t>Tracy</t>
  </si>
  <si>
    <t>WINTZ</t>
  </si>
  <si>
    <t>Ayane</t>
  </si>
  <si>
    <t>ZEITOUN</t>
  </si>
  <si>
    <t>Anakine</t>
  </si>
  <si>
    <t>Micassandre</t>
  </si>
  <si>
    <t xml:space="preserve">Mme VALA</t>
  </si>
  <si>
    <t>CM2C</t>
  </si>
  <si>
    <t>ANDRE</t>
  </si>
  <si>
    <t>Claudia</t>
  </si>
  <si>
    <t>ANTOINE</t>
  </si>
  <si>
    <t>Donavan</t>
  </si>
  <si>
    <t>APALONE</t>
  </si>
  <si>
    <t xml:space="preserve">Marie Rose</t>
  </si>
  <si>
    <t>BELILE</t>
  </si>
  <si>
    <t>Jymison</t>
  </si>
  <si>
    <t>BERNARD</t>
  </si>
  <si>
    <t>Steve</t>
  </si>
  <si>
    <t>DUBREILLE</t>
  </si>
  <si>
    <t>Wolf</t>
  </si>
  <si>
    <t>ESTIVERNE</t>
  </si>
  <si>
    <t>Jean</t>
  </si>
  <si>
    <t>JACQUES</t>
  </si>
  <si>
    <t>Jennie</t>
  </si>
  <si>
    <t>Richelin</t>
  </si>
  <si>
    <t>LOUISSAINT</t>
  </si>
  <si>
    <t>Alexandra</t>
  </si>
  <si>
    <t>Phaderson</t>
  </si>
  <si>
    <t>MONTREUIL</t>
  </si>
  <si>
    <t>Saraïka</t>
  </si>
  <si>
    <t>Mychna</t>
  </si>
  <si>
    <t>Christelle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</si>
</sst>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name val="Calibri"/>
      <color theme="1"/>
      <sz val="11"/>
      <scheme val="minor"/>
    </font>
    <font>
      <name val="Calibri"/>
      <b/>
      <color rgb="FF3F3F3F"/>
      <sz val="11"/>
      <scheme val="minor"/>
    </font>
    <font>
      <name val="Times New Roman"/>
      <color indexed="64"/>
      <sz val="10"/>
    </font>
    <font>
      <name val="Calibri"/>
      <color indexed="64"/>
      <sz val="11"/>
      <scheme val="minor"/>
    </font>
    <font>
      <name val="Calibri"/>
      <color theme="1"/>
      <sz val="11"/>
    </font>
    <font>
      <name val="Calibri"/>
      <color theme="1"/>
      <sz val="10"/>
      <scheme val="minor"/>
    </font>
    <font>
      <name val="Calibri"/>
      <color indexed="64"/>
      <sz val="11"/>
    </font>
  </fonts>
  <fills count="20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indexed="5"/>
        <bgColor indexed="64"/>
      </patternFill>
    </fill>
    <fill>
      <patternFill patternType="solid">
        <fgColor rgb="FFFF66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CC00CC"/>
        <bgColor rgb="FFCC00CC"/>
      </patternFill>
    </fill>
    <fill>
      <patternFill patternType="solid">
        <fgColor rgb="FFED7D31"/>
        <bgColor rgb="FFED7D31"/>
      </patternFill>
    </fill>
    <fill>
      <patternFill patternType="solid">
        <fgColor rgb="FF70AD47"/>
        <bgColor rgb="FF70AD47"/>
      </patternFill>
    </fill>
    <fill>
      <patternFill patternType="solid">
        <fgColor rgb="FFFFC000"/>
        <bgColor rgb="FFFFC000"/>
      </patternFill>
    </fill>
    <fill>
      <patternFill patternType="solid">
        <fgColor rgb="FF5B9BD5"/>
        <bgColor rgb="FF5B9BD5"/>
      </patternFill>
    </fill>
    <fill>
      <patternFill patternType="solid">
        <fgColor rgb="FFFF99FF"/>
        <bgColor rgb="FFFF99FF"/>
      </patternFill>
    </fill>
    <fill>
      <patternFill patternType="solid">
        <fgColor rgb="FFFFC000"/>
        <bgColor indexed="64"/>
      </patternFill>
    </fill>
    <fill>
      <patternFill patternType="solid">
        <fgColor indexed="6"/>
        <bgColor indexed="64"/>
      </patternFill>
    </fill>
    <fill>
      <patternFill patternType="solid">
        <fgColor rgb="FFFF33CC"/>
        <bgColor indexed="64"/>
      </patternFill>
    </fill>
  </fills>
  <borders count="9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fontId="0" fillId="0" borderId="0" numFmtId="0" applyNumberFormat="1" applyFont="1" applyFill="1" applyBorder="1"/>
    <xf fontId="1" fillId="2" borderId="1" numFmtId="0" applyNumberFormat="0" applyFont="1" applyFill="1" applyBorder="1"/>
  </cellStyleXfs>
  <cellXfs count="55">
    <xf fontId="0" fillId="0" borderId="0" numFmtId="0" xfId="0"/>
    <xf fontId="0" fillId="0" borderId="0" numFmtId="0" xfId="0" applyAlignment="1">
      <alignment vertical="center"/>
    </xf>
    <xf fontId="0" fillId="0" borderId="0" numFmtId="0" xfId="0" applyAlignment="1">
      <alignment horizontal="center" vertical="center"/>
    </xf>
    <xf fontId="0" fillId="0" borderId="2" numFmtId="0" xfId="0" applyBorder="1" applyAlignment="1">
      <alignment vertical="center"/>
    </xf>
    <xf fontId="0" fillId="0" borderId="2" numFmtId="0" xfId="0" applyBorder="1" applyAlignment="1">
      <alignment horizontal="center" vertical="center"/>
    </xf>
    <xf fontId="0" fillId="3" borderId="2" numFmtId="0" xfId="0" applyFill="1" applyBorder="1" applyAlignment="1">
      <alignment horizontal="center" vertical="center"/>
    </xf>
    <xf fontId="0" fillId="3" borderId="2" numFmtId="0" xfId="0" applyFill="1" applyBorder="1" applyAlignment="1">
      <alignment horizontal="center" vertical="center" wrapText="1"/>
    </xf>
    <xf fontId="2" fillId="0" borderId="3" numFmtId="0" xfId="0" applyFont="1" applyBorder="1" applyAlignment="1">
      <alignment vertical="center" wrapText="1"/>
    </xf>
    <xf fontId="0" fillId="0" borderId="2" numFmtId="0" xfId="0" applyBorder="1" applyAlignment="1">
      <alignment horizontal="center" vertical="center" wrapText="1"/>
    </xf>
    <xf fontId="2" fillId="0" borderId="4" numFmtId="0" xfId="0" applyFont="1" applyBorder="1" applyAlignment="1">
      <alignment vertical="center" wrapText="1"/>
    </xf>
    <xf fontId="0" fillId="0" borderId="2" numFmtId="0" xfId="0" applyBorder="1" applyAlignment="1">
      <alignment vertical="center" wrapText="1"/>
    </xf>
    <xf fontId="3" fillId="0" borderId="2" numFmtId="0" xfId="0" applyFont="1" applyBorder="1" applyAlignment="1">
      <alignment vertical="center" wrapText="1"/>
    </xf>
    <xf fontId="4" fillId="0" borderId="0" numFmtId="0" xfId="0" applyFont="1" applyAlignment="1">
      <alignment vertical="center"/>
    </xf>
    <xf fontId="5" fillId="0" borderId="0" numFmtId="0" xfId="0" applyFont="1" applyAlignment="1">
      <alignment horizontal="center" vertical="center" wrapText="1"/>
    </xf>
    <xf fontId="0" fillId="4" borderId="2" numFmtId="0" xfId="0" applyFill="1" applyBorder="1" applyAlignment="1">
      <alignment vertical="center"/>
    </xf>
    <xf fontId="0" fillId="5" borderId="2" numFmtId="0" xfId="0" applyFill="1" applyBorder="1" applyAlignment="1">
      <alignment vertical="center"/>
    </xf>
    <xf fontId="0" fillId="6" borderId="2" numFmtId="0" xfId="0" applyFill="1" applyBorder="1" applyAlignment="1">
      <alignment vertical="center"/>
    </xf>
    <xf fontId="0" fillId="7" borderId="2" numFmtId="0" xfId="0" applyFill="1" applyBorder="1" applyAlignment="1">
      <alignment vertical="center"/>
    </xf>
    <xf fontId="4" fillId="8" borderId="2" numFmtId="0" xfId="0" applyFont="1" applyFill="1" applyBorder="1" applyAlignment="1">
      <alignment vertical="center"/>
    </xf>
    <xf fontId="0" fillId="9" borderId="2" numFmtId="0" xfId="0" applyFill="1" applyBorder="1" applyAlignment="1">
      <alignment vertical="center"/>
    </xf>
    <xf fontId="0" fillId="9" borderId="2" numFmtId="0" xfId="0" applyFill="1" applyBorder="1" applyAlignment="1">
      <alignment horizontal="center" vertical="center"/>
    </xf>
    <xf fontId="4" fillId="10" borderId="2" numFmtId="0" xfId="0" applyFont="1" applyFill="1" applyBorder="1" applyAlignment="1">
      <alignment vertical="center"/>
    </xf>
    <xf fontId="0" fillId="10" borderId="2" numFmtId="0" xfId="0" applyFill="1" applyBorder="1" applyAlignment="1">
      <alignment horizontal="center" vertical="center"/>
    </xf>
    <xf fontId="4" fillId="0" borderId="2" numFmtId="0" xfId="0" applyFont="1" applyBorder="1" applyAlignment="1">
      <alignment vertical="center"/>
    </xf>
    <xf fontId="6" fillId="0" borderId="3" numFmtId="0" xfId="0" applyFont="1" applyBorder="1" applyAlignment="1">
      <alignment vertical="center" wrapText="1"/>
    </xf>
    <xf fontId="6" fillId="0" borderId="5" numFmtId="0" xfId="0" applyFont="1" applyBorder="1" applyAlignment="1">
      <alignment vertical="center" wrapText="1"/>
    </xf>
    <xf fontId="6" fillId="11" borderId="3" numFmtId="0" xfId="0" applyFont="1" applyFill="1" applyBorder="1" applyAlignment="1">
      <alignment horizontal="center" vertical="center" wrapText="1"/>
    </xf>
    <xf fontId="6" fillId="0" borderId="4" numFmtId="0" xfId="0" applyFont="1" applyBorder="1" applyAlignment="1">
      <alignment vertical="center" wrapText="1"/>
    </xf>
    <xf fontId="6" fillId="0" borderId="6" numFmtId="0" xfId="0" applyFont="1" applyBorder="1" applyAlignment="1">
      <alignment vertical="center" wrapText="1"/>
    </xf>
    <xf fontId="6" fillId="12" borderId="3" numFmtId="0" xfId="0" applyFont="1" applyFill="1" applyBorder="1" applyAlignment="1">
      <alignment horizontal="center" vertical="center" wrapText="1"/>
    </xf>
    <xf fontId="6" fillId="13" borderId="3" numFmtId="0" xfId="0" applyFont="1" applyFill="1" applyBorder="1" applyAlignment="1">
      <alignment horizontal="center" vertical="center" wrapText="1"/>
    </xf>
    <xf fontId="1" fillId="2" borderId="1" numFmtId="0" xfId="1" applyFont="1" applyFill="1" applyBorder="1" applyAlignment="1">
      <alignment horizontal="center" vertical="center" wrapText="1"/>
    </xf>
    <xf fontId="6" fillId="0" borderId="4" numFmtId="0" xfId="0" applyFont="1" applyBorder="1" applyAlignment="1">
      <alignment vertical="center"/>
    </xf>
    <xf fontId="6" fillId="0" borderId="6" numFmtId="0" xfId="0" applyFont="1" applyBorder="1" applyAlignment="1">
      <alignment vertical="center"/>
    </xf>
    <xf fontId="6" fillId="14" borderId="3" numFmtId="0" xfId="0" applyFont="1" applyFill="1" applyBorder="1" applyAlignment="1">
      <alignment horizontal="center" vertical="center"/>
    </xf>
    <xf fontId="6" fillId="11" borderId="3" numFmtId="0" xfId="0" applyFont="1" applyFill="1" applyBorder="1" applyAlignment="1">
      <alignment horizontal="center" vertical="center"/>
    </xf>
    <xf fontId="6" fillId="15" borderId="3" numFmtId="0" xfId="0" applyFont="1" applyFill="1" applyBorder="1" applyAlignment="1">
      <alignment horizontal="center" vertical="center" wrapText="1"/>
    </xf>
    <xf fontId="6" fillId="14" borderId="3" numFmtId="0" xfId="0" applyFont="1" applyFill="1" applyBorder="1" applyAlignment="1">
      <alignment horizontal="center" vertical="center" wrapText="1"/>
    </xf>
    <xf fontId="6" fillId="12" borderId="3" numFmtId="0" xfId="0" applyFont="1" applyFill="1" applyBorder="1" applyAlignment="1">
      <alignment horizontal="center" vertical="center"/>
    </xf>
    <xf fontId="6" fillId="16" borderId="3" numFmtId="0" xfId="0" applyFont="1" applyFill="1" applyBorder="1" applyAlignment="1">
      <alignment horizontal="center" vertical="center" wrapText="1"/>
    </xf>
    <xf fontId="0" fillId="5" borderId="2" numFmtId="0" xfId="0" applyFill="1" applyBorder="1" applyAlignment="1">
      <alignment horizontal="center" vertical="center"/>
    </xf>
    <xf fontId="0" fillId="17" borderId="2" numFmtId="0" xfId="0" applyFill="1" applyBorder="1" applyAlignment="1">
      <alignment horizontal="center" vertical="center"/>
    </xf>
    <xf fontId="0" fillId="7" borderId="2" numFmtId="0" xfId="0" applyFill="1" applyBorder="1" applyAlignment="1">
      <alignment horizontal="center" vertical="center"/>
    </xf>
    <xf fontId="0" fillId="8" borderId="2" numFmtId="0" xfId="0" applyFill="1" applyBorder="1" applyAlignment="1">
      <alignment horizontal="center" vertical="center"/>
    </xf>
    <xf fontId="0" fillId="18" borderId="2" numFmtId="0" xfId="0" applyFill="1" applyBorder="1" applyAlignment="1">
      <alignment horizontal="center" vertical="center"/>
    </xf>
    <xf fontId="0" fillId="19" borderId="2" numFmtId="0" xfId="0" applyFill="1" applyBorder="1" applyAlignment="1">
      <alignment horizontal="center" vertical="center"/>
    </xf>
    <xf fontId="0" fillId="6" borderId="2" numFmtId="0" xfId="0" applyFill="1" applyBorder="1" applyAlignment="1">
      <alignment horizontal="center" vertical="center"/>
    </xf>
    <xf fontId="2" fillId="0" borderId="5" numFmtId="0" xfId="0" applyFont="1" applyBorder="1" applyAlignment="1">
      <alignment vertical="center" wrapText="1"/>
    </xf>
    <xf fontId="2" fillId="0" borderId="6" numFmtId="0" xfId="0" applyFont="1" applyBorder="1" applyAlignment="1">
      <alignment vertical="center" wrapText="1"/>
    </xf>
    <xf fontId="0" fillId="0" borderId="2" numFmtId="0" xfId="0" applyBorder="1" applyAlignment="1">
      <alignment vertical="center"/>
    </xf>
    <xf fontId="2" fillId="0" borderId="7" numFmtId="0" xfId="0" applyFont="1" applyBorder="1" applyAlignment="1">
      <alignment vertical="center" wrapText="1"/>
    </xf>
    <xf fontId="6" fillId="0" borderId="5" numFmtId="0" xfId="0" applyFont="1" applyBorder="1" applyAlignment="1">
      <alignment horizontal="center" vertical="center" wrapText="1"/>
    </xf>
    <xf fontId="2" fillId="0" borderId="8" numFmtId="0" xfId="0" applyFont="1" applyBorder="1" applyAlignment="1">
      <alignment vertical="center" wrapText="1"/>
    </xf>
    <xf fontId="6" fillId="0" borderId="6" numFmtId="0" xfId="0" applyFont="1" applyBorder="1" applyAlignment="1">
      <alignment horizontal="center" vertical="center" wrapText="1"/>
    </xf>
    <xf fontId="0" fillId="0" borderId="2" numFmtId="0" xfId="0" applyBorder="1" applyAlignment="1">
      <alignment horizontal="center" vertical="center" wrapText="1"/>
    </xf>
  </cellXfs>
  <cellStyles count="2">
    <cellStyle name="Normal" xfId="0" builtinId="0"/>
    <cellStyle name="Output" xfId="1" builtinId="21"/>
  </cellStyles>
  <dxfs count="0"/>
  <tableStyles count="0" defaultTableStyle="TableStyleMedium2" defaultPivotStyle="PivotStyleLight16"/>
</styleSheet>
</file>

<file path=xl/_rels/workbook.xml.rels><?xml version="1.0" encoding="UTF-8" standalone="yes"?><Relationships xmlns="http://schemas.openxmlformats.org/package/2006/relationships"><Relationship  Id="rId15" Type="http://schemas.openxmlformats.org/officeDocument/2006/relationships/styles" Target="styles.xml"/><Relationship  Id="rId11" Type="http://schemas.openxmlformats.org/officeDocument/2006/relationships/worksheet" Target="worksheets/sheet11.xml"/><Relationship  Id="rId10" Type="http://schemas.openxmlformats.org/officeDocument/2006/relationships/worksheet" Target="worksheets/sheet10.xml"/><Relationship  Id="rId14" Type="http://schemas.openxmlformats.org/officeDocument/2006/relationships/sharedStrings" Target="sharedStrings.xml"/><Relationship  Id="rId7" Type="http://schemas.openxmlformats.org/officeDocument/2006/relationships/worksheet" Target="worksheets/sheet7.xml"/><Relationship  Id="rId6" Type="http://schemas.openxmlformats.org/officeDocument/2006/relationships/worksheet" Target="worksheets/sheet6.xml"/><Relationship  Id="rId13" Type="http://schemas.openxmlformats.org/officeDocument/2006/relationships/theme" Target="theme/theme1.xml"/><Relationship  Id="rId9" Type="http://schemas.openxmlformats.org/officeDocument/2006/relationships/worksheet" Target="worksheets/sheet9.xml"/><Relationship  Id="rId5" Type="http://schemas.openxmlformats.org/officeDocument/2006/relationships/worksheet" Target="worksheets/sheet5.xml"/><Relationship  Id="rId8" Type="http://schemas.openxmlformats.org/officeDocument/2006/relationships/worksheet" Target="worksheets/sheet8.xml"/><Relationship  Id="rId4" Type="http://schemas.openxmlformats.org/officeDocument/2006/relationships/worksheet" Target="worksheets/sheet4.xml"/><Relationship  Id="rId12" Type="http://schemas.openxmlformats.org/officeDocument/2006/relationships/worksheet" Target="worksheets/sheet12.xml"/><Relationship  Id="rId3" Type="http://schemas.openxmlformats.org/officeDocument/2006/relationships/worksheet" Target="worksheets/sheet3.xml"/><Relationship  Id="rId2" Type="http://schemas.openxmlformats.org/officeDocument/2006/relationships/worksheet" Target="worksheets/sheet2.xml"/><Relationship  Id="rId1" Type="http://schemas.openxmlformats.org/officeDocument/2006/relationships/worksheet" Target="worksheets/sheet1.xml"/></Relationships>
</file>

<file path=xl/charts/_rels/chart1.xml.rels><?xml version="1.0" encoding="UTF-8" standalone="yes"?><Relationships xmlns="http://schemas.openxmlformats.org/package/2006/relationships"></Relationships>
</file>

<file path=xl/charts/_rels/chart10.xml.rels><?xml version="1.0" encoding="UTF-8" standalone="yes"?><Relationships xmlns="http://schemas.openxmlformats.org/package/2006/relationships"></Relationships>
</file>

<file path=xl/charts/_rels/chart11.xml.rels><?xml version="1.0" encoding="UTF-8" standalone="yes"?><Relationships xmlns="http://schemas.openxmlformats.org/package/2006/relationships"></Relationships>
</file>

<file path=xl/charts/_rels/chart12.xml.rels><?xml version="1.0" encoding="UTF-8" standalone="yes"?><Relationships xmlns="http://schemas.openxmlformats.org/package/2006/relationships"></Relationships>
</file>

<file path=xl/charts/_rels/chart13.xml.rels><?xml version="1.0" encoding="UTF-8" standalone="yes"?><Relationships xmlns="http://schemas.openxmlformats.org/package/2006/relationships"></Relationships>
</file>

<file path=xl/charts/_rels/chart14.xml.rels><?xml version="1.0" encoding="UTF-8" standalone="yes"?><Relationships xmlns="http://schemas.openxmlformats.org/package/2006/relationships"></Relationships>
</file>

<file path=xl/charts/_rels/chart15.xml.rels><?xml version="1.0" encoding="UTF-8" standalone="yes"?><Relationships xmlns="http://schemas.openxmlformats.org/package/2006/relationships"></Relationships>
</file>

<file path=xl/charts/_rels/chart16.xml.rels><?xml version="1.0" encoding="UTF-8" standalone="yes"?><Relationships xmlns="http://schemas.openxmlformats.org/package/2006/relationships"></Relationships>
</file>

<file path=xl/charts/_rels/chart17.xml.rels><?xml version="1.0" encoding="UTF-8" standalone="yes"?><Relationships xmlns="http://schemas.openxmlformats.org/package/2006/relationships"></Relationships>
</file>

<file path=xl/charts/_rels/chart18.xml.rels><?xml version="1.0" encoding="UTF-8" standalone="yes"?><Relationships xmlns="http://schemas.openxmlformats.org/package/2006/relationships"></Relationships>
</file>

<file path=xl/charts/_rels/chart19.xml.rels><?xml version="1.0" encoding="UTF-8" standalone="yes"?><Relationships xmlns="http://schemas.openxmlformats.org/package/2006/relationships"></Relationships>
</file>

<file path=xl/charts/_rels/chart2.xml.rels><?xml version="1.0" encoding="UTF-8" standalone="yes"?><Relationships xmlns="http://schemas.openxmlformats.org/package/2006/relationships"></Relationships>
</file>

<file path=xl/charts/_rels/chart20.xml.rels><?xml version="1.0" encoding="UTF-8" standalone="yes"?><Relationships xmlns="http://schemas.openxmlformats.org/package/2006/relationships"></Relationships>
</file>

<file path=xl/charts/_rels/chart21.xml.rels><?xml version="1.0" encoding="UTF-8" standalone="yes"?><Relationships xmlns="http://schemas.openxmlformats.org/package/2006/relationships"></Relationships>
</file>

<file path=xl/charts/_rels/chart22.xml.rels><?xml version="1.0" encoding="UTF-8" standalone="yes"?><Relationships xmlns="http://schemas.openxmlformats.org/package/2006/relationships"></Relationships>
</file>

<file path=xl/charts/_rels/chart23.xml.rels><?xml version="1.0" encoding="UTF-8" standalone="yes"?><Relationships xmlns="http://schemas.openxmlformats.org/package/2006/relationships"></Relationships>
</file>

<file path=xl/charts/_rels/chart24.xml.rels><?xml version="1.0" encoding="UTF-8" standalone="yes"?><Relationships xmlns="http://schemas.openxmlformats.org/package/2006/relationships"></Relationships>
</file>

<file path=xl/charts/_rels/chart25.xml.rels><?xml version="1.0" encoding="UTF-8" standalone="yes"?><Relationships xmlns="http://schemas.openxmlformats.org/package/2006/relationships"></Relationships>
</file>

<file path=xl/charts/_rels/chart26.xml.rels><?xml version="1.0" encoding="UTF-8" standalone="yes"?><Relationships xmlns="http://schemas.openxmlformats.org/package/2006/relationships"></Relationships>
</file>

<file path=xl/charts/_rels/chart27.xml.rels><?xml version="1.0" encoding="UTF-8" standalone="yes"?><Relationships xmlns="http://schemas.openxmlformats.org/package/2006/relationships"></Relationships>
</file>

<file path=xl/charts/_rels/chart28.xml.rels><?xml version="1.0" encoding="UTF-8" standalone="yes"?><Relationships xmlns="http://schemas.openxmlformats.org/package/2006/relationships"></Relationships>
</file>

<file path=xl/charts/_rels/chart29.xml.rels><?xml version="1.0" encoding="UTF-8" standalone="yes"?><Relationships xmlns="http://schemas.openxmlformats.org/package/2006/relationships"></Relationships>
</file>

<file path=xl/charts/_rels/chart3.xml.rels><?xml version="1.0" encoding="UTF-8" standalone="yes"?><Relationships xmlns="http://schemas.openxmlformats.org/package/2006/relationships"></Relationships>
</file>

<file path=xl/charts/_rels/chart30.xml.rels><?xml version="1.0" encoding="UTF-8" standalone="yes"?><Relationships xmlns="http://schemas.openxmlformats.org/package/2006/relationships"></Relationships>
</file>

<file path=xl/charts/_rels/chart31.xml.rels><?xml version="1.0" encoding="UTF-8" standalone="yes"?><Relationships xmlns="http://schemas.openxmlformats.org/package/2006/relationships"></Relationships>
</file>

<file path=xl/charts/_rels/chart32.xml.rels><?xml version="1.0" encoding="UTF-8" standalone="yes"?><Relationships xmlns="http://schemas.openxmlformats.org/package/2006/relationships"></Relationships>
</file>

<file path=xl/charts/_rels/chart33.xml.rels><?xml version="1.0" encoding="UTF-8" standalone="yes"?><Relationships xmlns="http://schemas.openxmlformats.org/package/2006/relationships"></Relationships>
</file>

<file path=xl/charts/_rels/chart34.xml.rels><?xml version="1.0" encoding="UTF-8" standalone="yes"?><Relationships xmlns="http://schemas.openxmlformats.org/package/2006/relationships"></Relationships>
</file>

<file path=xl/charts/_rels/chart35.xml.rels><?xml version="1.0" encoding="UTF-8" standalone="yes"?><Relationships xmlns="http://schemas.openxmlformats.org/package/2006/relationships"></Relationships>
</file>

<file path=xl/charts/_rels/chart36.xml.rels><?xml version="1.0" encoding="UTF-8" standalone="yes"?><Relationships xmlns="http://schemas.openxmlformats.org/package/2006/relationships"></Relationships>
</file>

<file path=xl/charts/_rels/chart4.xml.rels><?xml version="1.0" encoding="UTF-8" standalone="yes"?><Relationships xmlns="http://schemas.openxmlformats.org/package/2006/relationships"></Relationships>
</file>

<file path=xl/charts/_rels/chart5.xml.rels><?xml version="1.0" encoding="UTF-8" standalone="yes"?><Relationships xmlns="http://schemas.openxmlformats.org/package/2006/relationships"></Relationships>
</file>

<file path=xl/charts/_rels/chart6.xml.rels><?xml version="1.0" encoding="UTF-8" standalone="yes"?><Relationships xmlns="http://schemas.openxmlformats.org/package/2006/relationships"></Relationships>
</file>

<file path=xl/charts/_rels/chart7.xml.rels><?xml version="1.0" encoding="UTF-8" standalone="yes"?><Relationships xmlns="http://schemas.openxmlformats.org/package/2006/relationships"></Relationships>
</file>

<file path=xl/charts/_rels/chart8.xml.rels><?xml version="1.0" encoding="UTF-8" standalone="yes"?><Relationships xmlns="http://schemas.openxmlformats.org/package/2006/relationships"></Relationships>
</file>

<file path=xl/charts/_rels/chart9.xml.rels><?xml version="1.0" encoding="UTF-8" standalone="yes"?><Relationships xmlns="http://schemas.openxmlformats.org/package/2006/relationships"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mc="http://schemas.openxmlformats.org/markup-compatibility/2006" xmlns:c14="http://schemas.microsoft.com/office/drawing/2007/8/2/chart">
  <c:date1904 val="0"/>
  <c:lang val="fr-FR"/>
  <c:roundedCorners val="0"/>
  <mc:AlternateContent>
    <mc:Choice Requires="c14">
      <c14:style val="102"/>
    </mc:Choice>
    <mc:Fallback>
      <c:style val="2"/>
    </mc:Fallback>
  </mc:AlternateContent>
  <c:chart>
    <c:title>
      <c:tx>
        <c:rich>
          <a:bodyPr rot="0" spcFirstLastPara="true" vertOverflow="ellipsis" vert="horz" wrap="square" anchor="ctr" anchorCtr="true"/>
          <a:lstStyle/>
          <a:p>
            <a:pPr>
              <a:defRPr sz="1800" b="1" i="0" u="none" strike="noStrike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Evaluation de FLUENCE octobre 2020</a:t>
            </a:r>
            <a:endParaRPr/>
          </a:p>
        </c:rich>
      </c:tx>
      <c:layout>
        <c:manualLayout>
          <c:xMode val="edge"/>
          <c:yMode val="edge"/>
          <c:x val="0.0927479174962028"/>
          <c:y val="0.029549177276450005"/>
        </c:manualLayout>
      </c:layout>
      <c:overlay val="0"/>
      <c:spPr bwMode="auto">
        <a:prstGeom prst="rect">
          <a:avLst/>
        </a:prstGeom>
        <a:noFill/>
        <a:ln>
          <a:noFill/>
          <a:miter/>
        </a:ln>
      </c:spPr>
      <c:txPr>
        <a:bodyPr rot="0" spcFirstLastPara="true" vertOverflow="ellipsis" vert="horz" wrap="square" anchor="ctr" anchorCtr="true"/>
        <a:lstStyle/>
        <a:p>
          <a:pPr>
            <a:defRPr sz="1800" b="1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26800721784776904"/>
          <c:y val="0.15319444444444447"/>
          <c:w val="0.40287467191601051"/>
          <c:h val="0.6714577865266842"/>
        </c:manualLayout>
      </c:layout>
      <c:pieChart>
        <c:varyColors val="1"/>
        <c:ser>
          <c:idx val="0"/>
          <c:order val="0"/>
          <c:dPt>
            <c:idx val="0"/>
            <c:bubble3D val="0"/>
            <c:spPr bwMode="auto">
              <a:prstGeom prst="rect">
                <a:avLst/>
              </a:prstGeom>
              <a:solidFill>
                <a:srgbClr val="F60AF0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1"/>
            <c:bubble3D val="0"/>
            <c:spPr bwMode="auto">
              <a:prstGeom prst="rect">
                <a:avLst/>
              </a:prstGeom>
              <a:solidFill>
                <a:schemeClr val="accent2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2"/>
            <c:bubble3D val="0"/>
            <c:spPr bwMode="auto">
              <a:prstGeom prst="rect">
                <a:avLst/>
              </a:prstGeom>
              <a:solidFill>
                <a:schemeClr val="accent4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3"/>
            <c:bubble3D val="0"/>
            <c:spPr bwMode="auto">
              <a:prstGeom prst="rect">
                <a:avLst/>
              </a:prstGeom>
              <a:solidFill>
                <a:schemeClr val="accent6">
                  <a:lumMod val="75000"/>
                </a:schemeClr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4"/>
            <c:bubble3D val="0"/>
            <c:spPr bwMode="auto">
              <a:prstGeom prst="rect">
                <a:avLst/>
              </a:prstGeom>
              <a:solidFill>
                <a:schemeClr val="accent1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Lbls>
            <c:dLblPos val="ctr"/>
            <c:leaderLines>
              <c:spPr bwMode="auto">
                <a:prstGeom prst="rect">
                  <a:avLst/>
                </a:prstGeom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</c:spPr>
            </c:leaderLines>
            <c:showBubbleSize val="0"/>
            <c:showCatName val="0"/>
            <c:showLeaderLines val="1"/>
            <c:showLegendKey val="0"/>
            <c:showPercent val="1"/>
            <c:showSerName val="0"/>
            <c:showVal val="0"/>
            <c:spPr bwMode="auto">
              <a:prstGeom prst="rect">
                <a:avLst/>
              </a:prstGeom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outerShdw blurRad="50800" dir="2700000" dist="38100" rotWithShape="false">
                <a:prstClr val="black">
                  <a:alpha val="40000"/>
                </a:prstClr>
              </a:outerShdw>
              <a:effectLst>
                <a:outerShdw blurRad="50800" dir="2700000" dist="38100" rotWithShape="false">
                  <a:prstClr val="black">
                    <a:alpha val="40000"/>
                  </a:prstClr>
                </a:outerShdw>
              </a:effectLst>
            </c:spPr>
            <c:txPr>
              <a:bodyPr rot="0" spcFirstLastPara="true" vertOverflow="ellipsis" vert="horz" wrap="square" lIns="38100" tIns="19050" rIns="38100" bIns="19050" anchor="ctr" anchorCtr="true">
                <a:spAutoFit/>
              </a:bodyPr>
              <a:lstStyle/>
              <a:p>
                <a:pPr>
                  <a:defRPr sz="1000" b="1" i="0" u="none" strike="noStrike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</c:dLbls>
          <c:cat>
            <c:strRef>
              <c:f xml:space="preserve">'fluence CE2 A'!$C$38:$C$42</c:f>
              <c:strCache>
                <c:ptCount val="5"/>
                <c:pt idx="0">
                  <c:v xml:space="preserve">MCLM &lt; 40</c:v>
                </c:pt>
                <c:pt idx="1">
                  <c:v xml:space="preserve">40 ≤ MCLM ≤ 69</c:v>
                </c:pt>
                <c:pt idx="2">
                  <c:v xml:space="preserve">70 ≤ MCLM ≤ 80</c:v>
                </c:pt>
                <c:pt idx="3">
                  <c:v xml:space="preserve">81 ≤ MCLM ≤ 101</c:v>
                </c:pt>
                <c:pt idx="4">
                  <c:v xml:space="preserve">MCLM &gt; 101</c:v>
                </c:pt>
              </c:strCache>
            </c:strRef>
          </c:cat>
          <c:val>
            <c:numRef>
              <c:f xml:space="preserve">'fluence CE2 A'!$D$38:$D$42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dLblPos val="ctr"/>
          <c:showBubbleSize val="0"/>
          <c:showCatName val="0"/>
          <c:showLeaderLines val="1"/>
          <c:showLegendKey val="0"/>
          <c:showPercent val="1"/>
          <c:showSerName val="0"/>
          <c:showVal val="0"/>
        </c:dLbls>
        <c:firstSliceAng val="0"/>
      </c:pieChart>
      <c:spPr bwMode="auto">
        <a:prstGeom prst="rect">
          <a:avLst/>
        </a:prstGeom>
        <a:noFill/>
        <a:ln>
          <a:noFill/>
        </a:ln>
      </c:spPr>
    </c:plotArea>
    <c:legend>
      <c:legendPos val="r"/>
      <c:layout/>
      <c:overlay val="0"/>
      <c:spPr bwMode="auto">
        <a:prstGeom prst="rect">
          <a:avLst/>
        </a:prstGeom>
        <a:solidFill>
          <a:schemeClr val="lt1">
            <a:lumMod val="95000"/>
            <a:alpha val="39000"/>
          </a:schemeClr>
        </a:solidFill>
        <a:ln>
          <a:noFill/>
        </a:ln>
      </c:spPr>
      <c:txPr>
        <a:bodyPr rot="0" spcFirstLastPara="true" vertOverflow="ellipsis" vert="horz" wrap="square" anchor="ctr" anchorCtr="true"/>
        <a:lstStyle/>
        <a:p>
          <a:pPr>
            <a:defRPr sz="900" b="0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 bwMode="auto">
    <a:xfrm>
      <a:off x="0" y="0"/>
      <a:ext cx="0" cy="0"/>
    </a:xfrm>
    <a:prstGeom prst="rect">
      <a:avLst/>
    </a:prstGeom>
    <a:gradFill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/>
    </a:gradFill>
    <a:ln w="9525" cap="flat" cmpd="sng" algn="ctr">
      <a:solidFill>
        <a:schemeClr val="dk1">
          <a:lumMod val="25000"/>
          <a:lumOff val="75000"/>
        </a:schemeClr>
      </a:solidFill>
      <a:round/>
    </a:ln>
  </c:spPr>
  <c:txPr>
    <a:bodyPr/>
    <a:lstStyle/>
    <a:p>
      <a:pPr>
        <a:defRPr/>
      </a:pPr>
      <a:endParaRPr lang="fr-FR"/>
    </a:p>
  </c:txPr>
  <c:printSettings>
    <c:headerFooter/>
    <c:pageMargins l="0.69999999999999996" r="0.69999999999999996" t="0.75" b="0.75" header="0.29999999999999999" footer="0.29999999999999999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mc="http://schemas.openxmlformats.org/markup-compatibility/2006" xmlns:c14="http://schemas.microsoft.com/office/drawing/2007/8/2/chart">
  <c:date1904 val="0"/>
  <c:lang val="fr-FR"/>
  <c:roundedCorners val="0"/>
  <mc:AlternateContent>
    <mc:Choice Requires="c14">
      <c14:style val="102"/>
    </mc:Choice>
    <mc:Fallback>
      <c:style val="2"/>
    </mc:Fallback>
  </mc:AlternateContent>
  <c:chart>
    <c:title>
      <c:tx>
        <c:rich>
          <a:bodyPr rot="0" spcFirstLastPara="true" vertOverflow="ellipsis" vert="horz" wrap="square" anchor="ctr" anchorCtr="true"/>
          <a:lstStyle/>
          <a:p>
            <a:pPr>
              <a:defRPr sz="1800" b="1" i="0" u="none" strike="noStrike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Evaluation de FLUENCE octobre 2020</a:t>
            </a:r>
            <a:endParaRPr/>
          </a:p>
        </c:rich>
      </c:tx>
      <c:layout>
        <c:manualLayout>
          <c:xMode val="edge"/>
          <c:yMode val="edge"/>
          <c:x val="0.0927479174962028"/>
          <c:y val="0.029549177276450005"/>
        </c:manualLayout>
      </c:layout>
      <c:overlay val="0"/>
      <c:spPr bwMode="auto">
        <a:prstGeom prst="rect">
          <a:avLst/>
        </a:prstGeom>
        <a:noFill/>
        <a:ln>
          <a:noFill/>
        </a:ln>
      </c:spPr>
      <c:txPr>
        <a:bodyPr rot="0" spcFirstLastPara="true" vertOverflow="ellipsis" vert="horz" wrap="square" anchor="ctr" anchorCtr="true"/>
        <a:lstStyle/>
        <a:p>
          <a:pPr>
            <a:defRPr sz="1800" b="1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26800721784776904"/>
          <c:y val="0.15319444444444447"/>
          <c:w val="0.40287467191601051"/>
          <c:h val="0.6714577865266842"/>
        </c:manualLayout>
      </c:layout>
      <c:pieChart>
        <c:varyColors val="1"/>
        <c:ser>
          <c:idx val="0"/>
          <c:order val="0"/>
          <c:dPt>
            <c:idx val="0"/>
            <c:bubble3D val="0"/>
            <c:spPr bwMode="auto">
              <a:prstGeom prst="rect">
                <a:avLst/>
              </a:prstGeom>
              <a:solidFill>
                <a:srgbClr val="F60AF0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1"/>
            <c:bubble3D val="0"/>
            <c:spPr bwMode="auto">
              <a:prstGeom prst="rect">
                <a:avLst/>
              </a:prstGeom>
              <a:solidFill>
                <a:schemeClr val="accent2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2"/>
            <c:bubble3D val="0"/>
            <c:spPr bwMode="auto">
              <a:prstGeom prst="rect">
                <a:avLst/>
              </a:prstGeom>
              <a:solidFill>
                <a:schemeClr val="accent4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3"/>
            <c:bubble3D val="0"/>
            <c:spPr bwMode="auto">
              <a:prstGeom prst="rect">
                <a:avLst/>
              </a:prstGeom>
              <a:solidFill>
                <a:schemeClr val="accent6">
                  <a:lumMod val="75000"/>
                </a:schemeClr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4"/>
            <c:bubble3D val="0"/>
            <c:spPr bwMode="auto">
              <a:prstGeom prst="rect">
                <a:avLst/>
              </a:prstGeom>
              <a:solidFill>
                <a:schemeClr val="accent1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Lbls>
            <c:dLblPos val="ctr"/>
            <c:leaderLines>
              <c:spPr bwMode="auto">
                <a:prstGeom prst="rect">
                  <a:avLst/>
                </a:prstGeom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</c:spPr>
            </c:leaderLines>
            <c:showBubbleSize val="0"/>
            <c:showCatName val="0"/>
            <c:showLeaderLines val="1"/>
            <c:showLegendKey val="0"/>
            <c:showPercent val="1"/>
            <c:showSerName val="0"/>
            <c:showVal val="0"/>
            <c:spPr bwMode="auto">
              <a:prstGeom prst="rect">
                <a:avLst/>
              </a:prstGeom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outerShdw blurRad="50800" dir="2700000" dist="38100" rotWithShape="false">
                <a:prstClr val="black">
                  <a:alpha val="40000"/>
                </a:prstClr>
              </a:outerShdw>
              <a:effectLst>
                <a:outerShdw blurRad="50800" dir="2700000" dist="38100" rotWithShape="false">
                  <a:prstClr val="black">
                    <a:alpha val="40000"/>
                  </a:prstClr>
                </a:outerShdw>
              </a:effectLst>
            </c:spPr>
            <c:txPr>
              <a:bodyPr rot="0" spcFirstLastPara="true" vertOverflow="ellipsis" vert="horz" wrap="square" lIns="38100" tIns="19050" rIns="38100" bIns="19050" anchor="ctr" anchorCtr="true">
                <a:spAutoFit/>
              </a:bodyPr>
              <a:lstStyle/>
              <a:p>
                <a:pPr>
                  <a:defRPr sz="1000" b="1" i="0" u="none" strike="noStrike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</c:dLbls>
          <c:cat>
            <c:strRef>
              <c:f xml:space="preserve">'fluence CE2 D'!$C$38:$C$42</c:f>
              <c:strCache>
                <c:ptCount val="5"/>
                <c:pt idx="0">
                  <c:v xml:space="preserve">MCLM &lt; 40</c:v>
                </c:pt>
                <c:pt idx="1">
                  <c:v xml:space="preserve">40 ≤ MCLM ≤ 69</c:v>
                </c:pt>
                <c:pt idx="2">
                  <c:v xml:space="preserve">70 ≤ MCLM ≤ 80</c:v>
                </c:pt>
                <c:pt idx="3">
                  <c:v xml:space="preserve">81 ≤ MCLM ≤ 101</c:v>
                </c:pt>
                <c:pt idx="4">
                  <c:v xml:space="preserve">MCLM &gt; 101</c:v>
                </c:pt>
              </c:strCache>
            </c:strRef>
          </c:cat>
          <c:val>
            <c:numRef>
              <c:f xml:space="preserve">'fluence CE2 D'!$D$38:$D$42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dLblPos val="ctr"/>
          <c:showBubbleSize val="0"/>
          <c:showCatName val="0"/>
          <c:showLeaderLines val="1"/>
          <c:showLegendKey val="0"/>
          <c:showPercent val="1"/>
          <c:showSerName val="0"/>
          <c:showVal val="0"/>
        </c:dLbls>
        <c:firstSliceAng val="0"/>
      </c:pieChart>
      <c:spPr bwMode="auto">
        <a:prstGeom prst="rect">
          <a:avLst/>
        </a:prstGeom>
        <a:noFill/>
        <a:ln>
          <a:noFill/>
        </a:ln>
      </c:spPr>
    </c:plotArea>
    <c:legend>
      <c:legendPos val="r"/>
      <c:layout/>
      <c:overlay val="0"/>
      <c:spPr bwMode="auto">
        <a:prstGeom prst="rect">
          <a:avLst/>
        </a:prstGeom>
        <a:solidFill>
          <a:schemeClr val="lt1">
            <a:lumMod val="95000"/>
            <a:alpha val="39000"/>
          </a:schemeClr>
        </a:solidFill>
        <a:ln>
          <a:noFill/>
        </a:ln>
      </c:spPr>
      <c:txPr>
        <a:bodyPr rot="0" spcFirstLastPara="true" vertOverflow="ellipsis" vert="horz" wrap="square" anchor="ctr" anchorCtr="true"/>
        <a:lstStyle/>
        <a:p>
          <a:pPr>
            <a:defRPr sz="900" b="0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 bwMode="auto">
    <a:xfrm>
      <a:off x="0" y="0"/>
      <a:ext cx="0" cy="0"/>
    </a:xfrm>
    <a:prstGeom prst="rect">
      <a:avLst/>
    </a:prstGeom>
    <a:gradFill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/>
    </a:gradFill>
    <a:ln w="9525" cap="flat" cmpd="sng" algn="ctr">
      <a:solidFill>
        <a:schemeClr val="dk1">
          <a:lumMod val="25000"/>
          <a:lumOff val="75000"/>
        </a:schemeClr>
      </a:solidFill>
      <a:round/>
    </a:ln>
  </c:spPr>
  <c:txPr>
    <a:bodyPr/>
    <a:lstStyle/>
    <a:p>
      <a:pPr>
        <a:defRPr/>
      </a:pPr>
      <a:endParaRPr lang="fr-FR"/>
    </a:p>
  </c:txPr>
  <c:printSettings>
    <c:headerFooter/>
    <c:pageMargins l="0.69999999999999996" r="0.69999999999999996" t="0.75" b="0.75" header="0.29999999999999999" footer="0.29999999999999999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mc="http://schemas.openxmlformats.org/markup-compatibility/2006" xmlns:c14="http://schemas.microsoft.com/office/drawing/2007/8/2/chart">
  <c:date1904 val="0"/>
  <c:lang val="fr-FR"/>
  <c:roundedCorners val="0"/>
  <mc:AlternateContent>
    <mc:Choice Requires="c14">
      <c14:style val="102"/>
    </mc:Choice>
    <mc:Fallback>
      <c:style val="2"/>
    </mc:Fallback>
  </mc:AlternateContent>
  <c:chart>
    <c:title>
      <c:tx>
        <c:rich>
          <a:bodyPr rot="0" spcFirstLastPara="true" vertOverflow="ellipsis" vert="horz" wrap="square" anchor="ctr" anchorCtr="true"/>
          <a:lstStyle/>
          <a:p>
            <a:pPr>
              <a:defRPr sz="1800" b="1" i="0" u="none" strike="noStrike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Evaluation de FLUENCE janvier 2021</a:t>
            </a:r>
            <a:endParaRPr/>
          </a:p>
        </c:rich>
      </c:tx>
      <c:layout/>
      <c:overlay val="0"/>
      <c:spPr bwMode="auto">
        <a:prstGeom prst="rect">
          <a:avLst/>
        </a:prstGeom>
        <a:noFill/>
        <a:ln>
          <a:noFill/>
        </a:ln>
      </c:spPr>
      <c:txPr>
        <a:bodyPr rot="0" spcFirstLastPara="true" vertOverflow="ellipsis" vert="horz" wrap="square" anchor="ctr" anchorCtr="true"/>
        <a:lstStyle/>
        <a:p>
          <a:pPr>
            <a:defRPr sz="1800" b="1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 bwMode="auto">
              <a:prstGeom prst="rect">
                <a:avLst/>
              </a:prstGeom>
              <a:solidFill>
                <a:srgbClr val="FF00FF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1"/>
            <c:bubble3D val="0"/>
            <c:spPr bwMode="auto">
              <a:prstGeom prst="rect">
                <a:avLst/>
              </a:prstGeom>
              <a:solidFill>
                <a:schemeClr val="accent2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2"/>
            <c:bubble3D val="0"/>
            <c:spPr bwMode="auto">
              <a:prstGeom prst="rect">
                <a:avLst/>
              </a:prstGeom>
              <a:solidFill>
                <a:schemeClr val="accent4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3"/>
            <c:bubble3D val="0"/>
            <c:spPr bwMode="auto">
              <a:prstGeom prst="rect">
                <a:avLst/>
              </a:prstGeom>
              <a:solidFill>
                <a:schemeClr val="accent6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4"/>
            <c:bubble3D val="0"/>
            <c:spPr bwMode="auto">
              <a:prstGeom prst="rect">
                <a:avLst/>
              </a:prstGeom>
              <a:solidFill>
                <a:schemeClr val="accent5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Lbls>
            <c:dLblPos val="ctr"/>
            <c:leaderLines>
              <c:spPr bwMode="auto">
                <a:prstGeom prst="rect">
                  <a:avLst/>
                </a:prstGeom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</c:spPr>
            </c:leaderLines>
            <c:showBubbleSize val="0"/>
            <c:showCatName val="0"/>
            <c:showLeaderLines val="1"/>
            <c:showLegendKey val="0"/>
            <c:showPercent val="1"/>
            <c:showSerName val="0"/>
            <c:showVal val="0"/>
            <c:spPr bwMode="auto">
              <a:prstGeom prst="rect">
                <a:avLst/>
              </a:prstGeom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outerShdw blurRad="50800" dir="2700000" dist="38100" rotWithShape="false">
                <a:prstClr val="black">
                  <a:alpha val="40000"/>
                </a:prstClr>
              </a:outerShdw>
              <a:effectLst>
                <a:outerShdw blurRad="50800" dir="2700000" dist="38100" rotWithShape="false">
                  <a:prstClr val="black">
                    <a:alpha val="40000"/>
                  </a:prstClr>
                </a:outerShdw>
              </a:effectLst>
            </c:spPr>
            <c:txPr>
              <a:bodyPr rot="0" spcFirstLastPara="true" vertOverflow="ellipsis" vert="horz" wrap="square" lIns="38100" tIns="19050" rIns="38100" bIns="19050" anchor="ctr" anchorCtr="true">
                <a:spAutoFit/>
              </a:bodyPr>
              <a:lstStyle/>
              <a:p>
                <a:pPr>
                  <a:defRPr sz="1000" b="1" i="0" u="none" strike="noStrike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</c:dLbls>
          <c:cat>
            <c:strRef>
              <c:f xml:space="preserve">'fluence CE2 D'!$C$50:$C$54</c:f>
              <c:strCache>
                <c:ptCount val="5"/>
                <c:pt idx="0">
                  <c:v xml:space="preserve">MCLM &lt; 40</c:v>
                </c:pt>
                <c:pt idx="1">
                  <c:v xml:space="preserve">40 ≤ MCLM ≤ 69</c:v>
                </c:pt>
                <c:pt idx="2">
                  <c:v xml:space="preserve">70 ≤ MCLM ≤ 80</c:v>
                </c:pt>
                <c:pt idx="3">
                  <c:v xml:space="preserve">81 ≤ MCLM ≤ 101</c:v>
                </c:pt>
                <c:pt idx="4">
                  <c:v xml:space="preserve">MCLM &gt; 101</c:v>
                </c:pt>
              </c:strCache>
            </c:strRef>
          </c:cat>
          <c:val>
            <c:numRef>
              <c:f xml:space="preserve">'fluence CE2 D'!$D$50:$D$54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dLblPos val="ctr"/>
          <c:showBubbleSize val="0"/>
          <c:showCatName val="0"/>
          <c:showLeaderLines val="1"/>
          <c:showLegendKey val="0"/>
          <c:showPercent val="1"/>
          <c:showSerName val="0"/>
          <c:showVal val="0"/>
        </c:dLbls>
        <c:firstSliceAng val="0"/>
      </c:pieChart>
      <c:spPr bwMode="auto">
        <a:prstGeom prst="rect">
          <a:avLst/>
        </a:prstGeom>
        <a:noFill/>
        <a:ln>
          <a:noFill/>
        </a:ln>
      </c:spPr>
    </c:plotArea>
    <c:legend>
      <c:legendPos val="r"/>
      <c:layout/>
      <c:overlay val="0"/>
      <c:spPr bwMode="auto">
        <a:prstGeom prst="rect">
          <a:avLst/>
        </a:prstGeom>
        <a:solidFill>
          <a:schemeClr val="lt1">
            <a:lumMod val="95000"/>
            <a:alpha val="39000"/>
          </a:schemeClr>
        </a:solidFill>
        <a:ln>
          <a:noFill/>
        </a:ln>
      </c:spPr>
      <c:txPr>
        <a:bodyPr rot="0" spcFirstLastPara="true" vertOverflow="ellipsis" vert="horz" wrap="square" anchor="ctr" anchorCtr="true"/>
        <a:lstStyle/>
        <a:p>
          <a:pPr>
            <a:defRPr sz="900" b="0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 bwMode="auto">
    <a:xfrm>
      <a:off x="0" y="0"/>
      <a:ext cx="0" cy="0"/>
    </a:xfrm>
    <a:prstGeom prst="rect">
      <a:avLst/>
    </a:prstGeom>
    <a:gradFill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/>
    </a:gradFill>
    <a:ln w="9525" cap="flat" cmpd="sng" algn="ctr">
      <a:solidFill>
        <a:schemeClr val="dk1">
          <a:lumMod val="25000"/>
          <a:lumOff val="75000"/>
        </a:schemeClr>
      </a:solidFill>
      <a:round/>
    </a:ln>
  </c:spPr>
  <c:txPr>
    <a:bodyPr/>
    <a:lstStyle/>
    <a:p>
      <a:pPr>
        <a:defRPr/>
      </a:pPr>
      <a:endParaRPr lang="fr-FR"/>
    </a:p>
  </c:txPr>
  <c:printSettings>
    <c:headerFooter/>
    <c:pageMargins l="0.69999999999999996" r="0.69999999999999996" t="0.75" b="0.75" header="0.29999999999999999" footer="0.29999999999999999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mc="http://schemas.openxmlformats.org/markup-compatibility/2006" xmlns:c14="http://schemas.microsoft.com/office/drawing/2007/8/2/chart">
  <c:date1904 val="0"/>
  <c:lang val="fr-FR"/>
  <c:roundedCorners val="0"/>
  <mc:AlternateContent>
    <mc:Choice Requires="c14">
      <c14:style val="102"/>
    </mc:Choice>
    <mc:Fallback>
      <c:style val="2"/>
    </mc:Fallback>
  </mc:AlternateContent>
  <c:chart>
    <c:title>
      <c:tx>
        <c:rich>
          <a:bodyPr rot="0" spcFirstLastPara="true" vertOverflow="ellipsis" vert="horz" wrap="square" anchor="ctr" anchorCtr="true"/>
          <a:lstStyle/>
          <a:p>
            <a:pPr>
              <a:defRPr sz="1800" b="1" i="0" u="none" strike="noStrike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Evaluation de FLUENCE mai 2021</a:t>
            </a:r>
            <a:endParaRPr/>
          </a:p>
        </c:rich>
      </c:tx>
      <c:layout/>
      <c:overlay val="0"/>
      <c:spPr bwMode="auto">
        <a:prstGeom prst="rect">
          <a:avLst/>
        </a:prstGeom>
        <a:noFill/>
        <a:ln>
          <a:noFill/>
        </a:ln>
      </c:spPr>
      <c:txPr>
        <a:bodyPr rot="0" spcFirstLastPara="true" vertOverflow="ellipsis" vert="horz" wrap="square" anchor="ctr" anchorCtr="true"/>
        <a:lstStyle/>
        <a:p>
          <a:pPr>
            <a:defRPr sz="1800" b="1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 bwMode="auto">
              <a:prstGeom prst="rect">
                <a:avLst/>
              </a:prstGeom>
              <a:solidFill>
                <a:srgbClr val="FF00FF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1"/>
            <c:bubble3D val="0"/>
            <c:spPr bwMode="auto">
              <a:prstGeom prst="rect">
                <a:avLst/>
              </a:prstGeom>
              <a:solidFill>
                <a:schemeClr val="accent2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2"/>
            <c:bubble3D val="0"/>
            <c:spPr bwMode="auto">
              <a:prstGeom prst="rect">
                <a:avLst/>
              </a:prstGeom>
              <a:solidFill>
                <a:schemeClr val="accent4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3"/>
            <c:bubble3D val="0"/>
            <c:spPr bwMode="auto">
              <a:prstGeom prst="rect">
                <a:avLst/>
              </a:prstGeom>
              <a:solidFill>
                <a:schemeClr val="accent6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4"/>
            <c:bubble3D val="0"/>
            <c:spPr bwMode="auto">
              <a:prstGeom prst="rect">
                <a:avLst/>
              </a:prstGeom>
              <a:solidFill>
                <a:schemeClr val="accent5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Lbls>
            <c:dLblPos val="ctr"/>
            <c:leaderLines>
              <c:spPr bwMode="auto">
                <a:prstGeom prst="rect">
                  <a:avLst/>
                </a:prstGeom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</c:spPr>
            </c:leaderLines>
            <c:showBubbleSize val="0"/>
            <c:showCatName val="0"/>
            <c:showLeaderLines val="1"/>
            <c:showLegendKey val="0"/>
            <c:showPercent val="1"/>
            <c:showSerName val="0"/>
            <c:showVal val="0"/>
            <c:spPr bwMode="auto">
              <a:prstGeom prst="rect">
                <a:avLst/>
              </a:prstGeom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outerShdw blurRad="50800" dir="2700000" dist="38100" rotWithShape="false">
                <a:prstClr val="black">
                  <a:alpha val="40000"/>
                </a:prstClr>
              </a:outerShdw>
              <a:effectLst>
                <a:outerShdw blurRad="50800" dir="2700000" dist="38100" rotWithShape="false">
                  <a:prstClr val="black">
                    <a:alpha val="40000"/>
                  </a:prstClr>
                </a:outerShdw>
              </a:effectLst>
            </c:spPr>
            <c:txPr>
              <a:bodyPr rot="0" spcFirstLastPara="true" vertOverflow="ellipsis" vert="horz" wrap="square" lIns="38100" tIns="19050" rIns="38100" bIns="19050" anchor="ctr" anchorCtr="true">
                <a:spAutoFit/>
              </a:bodyPr>
              <a:lstStyle/>
              <a:p>
                <a:pPr>
                  <a:defRPr sz="1000" b="1" i="0" u="none" strike="noStrike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</c:dLbls>
          <c:cat>
            <c:strRef>
              <c:f xml:space="preserve">'fluence CE2 D'!$C$62:$C$66</c:f>
              <c:strCache>
                <c:ptCount val="5"/>
                <c:pt idx="0">
                  <c:v xml:space="preserve">MCLM &lt; 40</c:v>
                </c:pt>
                <c:pt idx="1">
                  <c:v xml:space="preserve">40 ≤ MCLM ≤ 69</c:v>
                </c:pt>
                <c:pt idx="2">
                  <c:v xml:space="preserve">70 ≤ MCLM ≤ 80</c:v>
                </c:pt>
                <c:pt idx="3">
                  <c:v xml:space="preserve">81 ≤ MCLM ≤ 101</c:v>
                </c:pt>
                <c:pt idx="4">
                  <c:v xml:space="preserve">MCLM &gt; 101</c:v>
                </c:pt>
              </c:strCache>
            </c:strRef>
          </c:cat>
          <c:val>
            <c:numRef>
              <c:f xml:space="preserve">'fluence CE2 D'!$D$62:$D$66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dLblPos val="ctr"/>
          <c:showBubbleSize val="0"/>
          <c:showCatName val="0"/>
          <c:showLeaderLines val="1"/>
          <c:showLegendKey val="0"/>
          <c:showPercent val="1"/>
          <c:showSerName val="0"/>
          <c:showVal val="0"/>
        </c:dLbls>
        <c:firstSliceAng val="0"/>
      </c:pieChart>
      <c:spPr bwMode="auto">
        <a:prstGeom prst="rect">
          <a:avLst/>
        </a:prstGeom>
        <a:noFill/>
        <a:ln>
          <a:noFill/>
        </a:ln>
      </c:spPr>
    </c:plotArea>
    <c:legend>
      <c:legendPos val="r"/>
      <c:layout/>
      <c:overlay val="0"/>
      <c:spPr bwMode="auto">
        <a:prstGeom prst="rect">
          <a:avLst/>
        </a:prstGeom>
        <a:solidFill>
          <a:schemeClr val="lt1">
            <a:lumMod val="95000"/>
            <a:alpha val="39000"/>
          </a:schemeClr>
        </a:solidFill>
        <a:ln>
          <a:noFill/>
        </a:ln>
      </c:spPr>
      <c:txPr>
        <a:bodyPr rot="0" spcFirstLastPara="true" vertOverflow="ellipsis" vert="horz" wrap="square" anchor="ctr" anchorCtr="true"/>
        <a:lstStyle/>
        <a:p>
          <a:pPr>
            <a:defRPr sz="900" b="0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 bwMode="auto">
    <a:xfrm>
      <a:off x="0" y="0"/>
      <a:ext cx="0" cy="0"/>
    </a:xfrm>
    <a:prstGeom prst="rect">
      <a:avLst/>
    </a:prstGeom>
    <a:gradFill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/>
    </a:gradFill>
    <a:ln w="9525" cap="flat" cmpd="sng" algn="ctr">
      <a:solidFill>
        <a:schemeClr val="dk1">
          <a:lumMod val="25000"/>
          <a:lumOff val="75000"/>
        </a:schemeClr>
      </a:solidFill>
      <a:round/>
    </a:ln>
  </c:spPr>
  <c:txPr>
    <a:bodyPr/>
    <a:lstStyle/>
    <a:p>
      <a:pPr>
        <a:defRPr/>
      </a:pPr>
      <a:endParaRPr lang="fr-FR"/>
    </a:p>
  </c:txPr>
  <c:printSettings>
    <c:headerFooter/>
    <c:pageMargins l="0.69999999999999996" r="0.69999999999999996" t="0.75" b="0.75" header="0.29999999999999999" footer="0.29999999999999999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mc="http://schemas.openxmlformats.org/markup-compatibility/2006" xmlns:c14="http://schemas.microsoft.com/office/drawing/2007/8/2/chart">
  <c:date1904 val="0"/>
  <c:lang val="fr-FR"/>
  <c:roundedCorners val="0"/>
  <mc:AlternateContent>
    <mc:Choice Requires="c14">
      <c14:style val="102"/>
    </mc:Choice>
    <mc:Fallback>
      <c:style val="2"/>
    </mc:Fallback>
  </mc:AlternateContent>
  <c:chart>
    <c:title>
      <c:tx>
        <c:rich>
          <a:bodyPr rot="0" spcFirstLastPara="true" vertOverflow="ellipsis" vert="horz" wrap="square" anchor="ctr" anchorCtr="true"/>
          <a:lstStyle/>
          <a:p>
            <a:pPr>
              <a:defRPr sz="1800" b="1" i="0" u="none" strike="noStrike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Evaluation de FLUENCE octobre 2020</a:t>
            </a:r>
            <a:endParaRPr/>
          </a:p>
        </c:rich>
      </c:tx>
      <c:layout>
        <c:manualLayout>
          <c:xMode val="edge"/>
          <c:yMode val="edge"/>
          <c:x val="0.0927479174962028"/>
          <c:y val="0.029549177276450005"/>
        </c:manualLayout>
      </c:layout>
      <c:overlay val="0"/>
      <c:spPr bwMode="auto">
        <a:prstGeom prst="rect">
          <a:avLst/>
        </a:prstGeom>
        <a:noFill/>
        <a:ln>
          <a:noFill/>
        </a:ln>
      </c:spPr>
      <c:txPr>
        <a:bodyPr rot="0" spcFirstLastPara="true" vertOverflow="ellipsis" vert="horz" wrap="square" anchor="ctr" anchorCtr="true"/>
        <a:lstStyle/>
        <a:p>
          <a:pPr>
            <a:defRPr sz="1800" b="1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26800721784776904"/>
          <c:y val="0.15319444444444447"/>
          <c:w val="0.40287467191601051"/>
          <c:h val="0.6714577865266842"/>
        </c:manualLayout>
      </c:layout>
      <c:pieChart>
        <c:varyColors val="1"/>
        <c:ser>
          <c:idx val="0"/>
          <c:order val="0"/>
          <c:dPt>
            <c:idx val="0"/>
            <c:bubble3D val="0"/>
            <c:spPr bwMode="auto">
              <a:prstGeom prst="rect">
                <a:avLst/>
              </a:prstGeom>
              <a:solidFill>
                <a:srgbClr val="F60AF0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1"/>
            <c:bubble3D val="0"/>
            <c:spPr bwMode="auto">
              <a:prstGeom prst="rect">
                <a:avLst/>
              </a:prstGeom>
              <a:solidFill>
                <a:schemeClr val="accent2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2"/>
            <c:bubble3D val="0"/>
            <c:spPr bwMode="auto">
              <a:prstGeom prst="rect">
                <a:avLst/>
              </a:prstGeom>
              <a:solidFill>
                <a:schemeClr val="accent4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3"/>
            <c:bubble3D val="0"/>
            <c:spPr bwMode="auto">
              <a:prstGeom prst="rect">
                <a:avLst/>
              </a:prstGeom>
              <a:solidFill>
                <a:schemeClr val="accent6">
                  <a:lumMod val="75000"/>
                </a:schemeClr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4"/>
            <c:bubble3D val="0"/>
            <c:spPr bwMode="auto">
              <a:prstGeom prst="rect">
                <a:avLst/>
              </a:prstGeom>
              <a:solidFill>
                <a:schemeClr val="accent1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Lbls>
            <c:dLblPos val="ctr"/>
            <c:leaderLines>
              <c:spPr bwMode="auto">
                <a:prstGeom prst="rect">
                  <a:avLst/>
                </a:prstGeom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</c:spPr>
            </c:leaderLines>
            <c:showBubbleSize val="0"/>
            <c:showCatName val="0"/>
            <c:showLeaderLines val="1"/>
            <c:showLegendKey val="0"/>
            <c:showPercent val="1"/>
            <c:showSerName val="0"/>
            <c:showVal val="0"/>
            <c:spPr bwMode="auto">
              <a:prstGeom prst="rect">
                <a:avLst/>
              </a:prstGeom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outerShdw blurRad="50800" dir="2700000" dist="38100" rotWithShape="false">
                <a:prstClr val="black">
                  <a:alpha val="40000"/>
                </a:prstClr>
              </a:outerShdw>
              <a:effectLst>
                <a:outerShdw blurRad="50800" dir="2700000" dist="38100" rotWithShape="false">
                  <a:prstClr val="black">
                    <a:alpha val="40000"/>
                  </a:prstClr>
                </a:outerShdw>
              </a:effectLst>
            </c:spPr>
            <c:txPr>
              <a:bodyPr rot="0" spcFirstLastPara="true" vertOverflow="ellipsis" vert="horz" wrap="square" lIns="38100" tIns="19050" rIns="38100" bIns="19050" anchor="ctr" anchorCtr="true">
                <a:spAutoFit/>
              </a:bodyPr>
              <a:lstStyle/>
              <a:p>
                <a:pPr>
                  <a:defRPr sz="1000" b="1" i="0" u="none" strike="noStrike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</c:dLbls>
          <c:cat>
            <c:strRef>
              <c:f xml:space="preserve">'fluence CM1 A'!$C$38:$C$42</c:f>
              <c:strCache>
                <c:ptCount val="5"/>
                <c:pt idx="0">
                  <c:v xml:space="preserve">MCLM &lt; 40</c:v>
                </c:pt>
                <c:pt idx="1">
                  <c:v xml:space="preserve">40 ≤ MCLM ≤ 69</c:v>
                </c:pt>
                <c:pt idx="2">
                  <c:v xml:space="preserve">70 ≤ MCLM ≤ 80</c:v>
                </c:pt>
                <c:pt idx="3">
                  <c:v xml:space="preserve">81 ≤ MCLM ≤ 101</c:v>
                </c:pt>
                <c:pt idx="4">
                  <c:v xml:space="preserve">MCLM &gt; 101</c:v>
                </c:pt>
              </c:strCache>
            </c:strRef>
          </c:cat>
          <c:val>
            <c:numRef>
              <c:f xml:space="preserve">'fluence CM1 A'!$D$38:$D$42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dLblPos val="ctr"/>
          <c:showBubbleSize val="0"/>
          <c:showCatName val="0"/>
          <c:showLeaderLines val="1"/>
          <c:showLegendKey val="0"/>
          <c:showPercent val="1"/>
          <c:showSerName val="0"/>
          <c:showVal val="0"/>
        </c:dLbls>
        <c:firstSliceAng val="0"/>
      </c:pieChart>
      <c:spPr bwMode="auto">
        <a:prstGeom prst="rect">
          <a:avLst/>
        </a:prstGeom>
        <a:noFill/>
        <a:ln>
          <a:noFill/>
        </a:ln>
      </c:spPr>
    </c:plotArea>
    <c:legend>
      <c:legendPos val="r"/>
      <c:layout/>
      <c:overlay val="0"/>
      <c:spPr bwMode="auto">
        <a:prstGeom prst="rect">
          <a:avLst/>
        </a:prstGeom>
        <a:solidFill>
          <a:schemeClr val="lt1">
            <a:lumMod val="95000"/>
            <a:alpha val="39000"/>
          </a:schemeClr>
        </a:solidFill>
        <a:ln>
          <a:noFill/>
        </a:ln>
      </c:spPr>
      <c:txPr>
        <a:bodyPr rot="0" spcFirstLastPara="true" vertOverflow="ellipsis" vert="horz" wrap="square" anchor="ctr" anchorCtr="true"/>
        <a:lstStyle/>
        <a:p>
          <a:pPr>
            <a:defRPr sz="900" b="0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 bwMode="auto">
    <a:xfrm>
      <a:off x="0" y="0"/>
      <a:ext cx="0" cy="0"/>
    </a:xfrm>
    <a:prstGeom prst="rect">
      <a:avLst/>
    </a:prstGeom>
    <a:gradFill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/>
    </a:gradFill>
    <a:ln w="9525" cap="flat" cmpd="sng" algn="ctr">
      <a:solidFill>
        <a:schemeClr val="dk1">
          <a:lumMod val="25000"/>
          <a:lumOff val="75000"/>
        </a:schemeClr>
      </a:solidFill>
      <a:round/>
    </a:ln>
  </c:spPr>
  <c:txPr>
    <a:bodyPr/>
    <a:lstStyle/>
    <a:p>
      <a:pPr>
        <a:defRPr/>
      </a:pPr>
      <a:endParaRPr lang="fr-FR"/>
    </a:p>
  </c:txPr>
  <c:printSettings>
    <c:headerFooter/>
    <c:pageMargins l="0.69999999999999996" r="0.69999999999999996" t="0.75" b="0.75" header="0.29999999999999999" footer="0.29999999999999999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mc="http://schemas.openxmlformats.org/markup-compatibility/2006" xmlns:c14="http://schemas.microsoft.com/office/drawing/2007/8/2/chart">
  <c:date1904 val="0"/>
  <c:lang val="fr-FR"/>
  <c:roundedCorners val="0"/>
  <mc:AlternateContent>
    <mc:Choice Requires="c14">
      <c14:style val="102"/>
    </mc:Choice>
    <mc:Fallback>
      <c:style val="2"/>
    </mc:Fallback>
  </mc:AlternateContent>
  <c:chart>
    <c:title>
      <c:tx>
        <c:rich>
          <a:bodyPr rot="0" spcFirstLastPara="true" vertOverflow="ellipsis" vert="horz" wrap="square" anchor="ctr" anchorCtr="true"/>
          <a:lstStyle/>
          <a:p>
            <a:pPr>
              <a:defRPr sz="1800" b="1" i="0" u="none" strike="noStrike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Evaluation de FLUENCE fevrier 2021</a:t>
            </a:r>
            <a:endParaRPr/>
          </a:p>
        </c:rich>
      </c:tx>
      <c:layout/>
      <c:overlay val="0"/>
      <c:spPr bwMode="auto">
        <a:prstGeom prst="rect">
          <a:avLst/>
        </a:prstGeom>
        <a:noFill/>
        <a:ln>
          <a:noFill/>
        </a:ln>
      </c:spPr>
      <c:txPr>
        <a:bodyPr rot="0" spcFirstLastPara="true" vertOverflow="ellipsis" vert="horz" wrap="square" anchor="ctr" anchorCtr="true"/>
        <a:lstStyle/>
        <a:p>
          <a:pPr>
            <a:defRPr sz="1800" b="1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pieChart>
        <c:varyColors val="1"/>
        <c:ser>
          <c:idx val="0"/>
          <c:order val="0"/>
          <c:spPr bwMode="auto">
            <a:prstGeom prst="rect">
              <a:avLst/>
            </a:prstGeom>
            <a:solidFill>
              <a:srgbClr val="FF99FF"/>
            </a:solidFill>
          </c:spPr>
          <c:dPt>
            <c:idx val="0"/>
            <c:bubble3D val="0"/>
            <c:spPr bwMode="auto">
              <a:prstGeom prst="rect">
                <a:avLst/>
              </a:prstGeom>
              <a:solidFill>
                <a:srgbClr val="FF00FF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1"/>
            <c:bubble3D val="0"/>
            <c:spPr bwMode="auto">
              <a:prstGeom prst="rect">
                <a:avLst/>
              </a:prstGeom>
              <a:solidFill>
                <a:schemeClr val="accent2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2"/>
            <c:bubble3D val="0"/>
            <c:spPr bwMode="auto">
              <a:prstGeom prst="rect">
                <a:avLst/>
              </a:prstGeom>
              <a:solidFill>
                <a:schemeClr val="accent4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3"/>
            <c:bubble3D val="0"/>
            <c:spPr bwMode="auto">
              <a:prstGeom prst="rect">
                <a:avLst/>
              </a:prstGeom>
              <a:solidFill>
                <a:schemeClr val="accent6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4"/>
            <c:bubble3D val="0"/>
            <c:spPr bwMode="auto">
              <a:prstGeom prst="rect">
                <a:avLst/>
              </a:prstGeom>
              <a:solidFill>
                <a:schemeClr val="accent1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Lbls>
            <c:dLblPos val="ctr"/>
            <c:leaderLines>
              <c:spPr bwMode="auto">
                <a:prstGeom prst="rect">
                  <a:avLst/>
                </a:prstGeom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</c:spPr>
            </c:leaderLines>
            <c:showBubbleSize val="0"/>
            <c:showCatName val="0"/>
            <c:showLeaderLines val="1"/>
            <c:showLegendKey val="0"/>
            <c:showPercent val="1"/>
            <c:showSerName val="0"/>
            <c:showVal val="0"/>
            <c:spPr bwMode="auto">
              <a:prstGeom prst="rect">
                <a:avLst/>
              </a:prstGeom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outerShdw blurRad="50800" dir="2700000" dist="38100" rotWithShape="false">
                <a:prstClr val="black">
                  <a:alpha val="40000"/>
                </a:prstClr>
              </a:outerShdw>
              <a:effectLst>
                <a:outerShdw blurRad="50800" dir="2700000" dist="38100" rotWithShape="false">
                  <a:prstClr val="black">
                    <a:alpha val="40000"/>
                  </a:prstClr>
                </a:outerShdw>
              </a:effectLst>
            </c:spPr>
            <c:txPr>
              <a:bodyPr rot="0" spcFirstLastPara="true" vertOverflow="ellipsis" vert="horz" wrap="square" lIns="38100" tIns="19050" rIns="38100" bIns="19050" anchor="ctr" anchorCtr="true">
                <a:spAutoFit/>
              </a:bodyPr>
              <a:lstStyle/>
              <a:p>
                <a:pPr>
                  <a:defRPr sz="1000" b="1" i="0" u="none" strike="noStrike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</c:dLbls>
          <c:cat>
            <c:strRef>
              <c:f xml:space="preserve">'fluence CM1 A'!$C$50:$C$54</c:f>
              <c:strCache>
                <c:ptCount val="5"/>
                <c:pt idx="0">
                  <c:v xml:space="preserve">MCLM &lt; 40</c:v>
                </c:pt>
                <c:pt idx="1">
                  <c:v xml:space="preserve">40 ≤ MCLM ≤ 69</c:v>
                </c:pt>
                <c:pt idx="2">
                  <c:v xml:space="preserve">70 ≤ MCLM ≤ 80</c:v>
                </c:pt>
                <c:pt idx="3">
                  <c:v xml:space="preserve">81 ≤ MCLM ≤ 101</c:v>
                </c:pt>
                <c:pt idx="4">
                  <c:v xml:space="preserve">MCLM &gt; 101</c:v>
                </c:pt>
              </c:strCache>
            </c:strRef>
          </c:cat>
          <c:val>
            <c:numRef>
              <c:f xml:space="preserve">'fluence CM1 A'!$D$50:$D$54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dLblPos val="ctr"/>
          <c:showBubbleSize val="0"/>
          <c:showCatName val="0"/>
          <c:showLeaderLines val="1"/>
          <c:showLegendKey val="0"/>
          <c:showPercent val="1"/>
          <c:showSerName val="0"/>
          <c:showVal val="0"/>
        </c:dLbls>
        <c:firstSliceAng val="0"/>
      </c:pieChart>
      <c:spPr bwMode="auto">
        <a:prstGeom prst="rect">
          <a:avLst/>
        </a:prstGeom>
        <a:noFill/>
        <a:ln>
          <a:noFill/>
        </a:ln>
      </c:spPr>
    </c:plotArea>
    <c:legend>
      <c:legendPos val="r"/>
      <c:layout/>
      <c:overlay val="0"/>
      <c:spPr bwMode="auto">
        <a:prstGeom prst="rect">
          <a:avLst/>
        </a:prstGeom>
        <a:solidFill>
          <a:schemeClr val="lt1">
            <a:lumMod val="95000"/>
            <a:alpha val="39000"/>
          </a:schemeClr>
        </a:solidFill>
        <a:ln>
          <a:noFill/>
        </a:ln>
      </c:spPr>
      <c:txPr>
        <a:bodyPr rot="0" spcFirstLastPara="true" vertOverflow="ellipsis" vert="horz" wrap="square" anchor="ctr" anchorCtr="true"/>
        <a:lstStyle/>
        <a:p>
          <a:pPr>
            <a:defRPr sz="900" b="0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 bwMode="auto">
    <a:xfrm>
      <a:off x="0" y="0"/>
      <a:ext cx="0" cy="0"/>
    </a:xfrm>
    <a:prstGeom prst="rect">
      <a:avLst/>
    </a:prstGeom>
    <a:gradFill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/>
    </a:gradFill>
    <a:ln w="9525" cap="flat" cmpd="sng" algn="ctr">
      <a:solidFill>
        <a:schemeClr val="dk1">
          <a:lumMod val="25000"/>
          <a:lumOff val="75000"/>
        </a:schemeClr>
      </a:solidFill>
      <a:round/>
    </a:ln>
  </c:spPr>
  <c:txPr>
    <a:bodyPr/>
    <a:lstStyle/>
    <a:p>
      <a:pPr>
        <a:defRPr/>
      </a:pPr>
      <a:endParaRPr lang="fr-FR"/>
    </a:p>
  </c:txPr>
  <c:printSettings>
    <c:headerFooter/>
    <c:pageMargins l="0.69999999999999996" r="0.69999999999999996" t="0.75" b="0.75" header="0.29999999999999999" footer="0.29999999999999999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mc="http://schemas.openxmlformats.org/markup-compatibility/2006" xmlns:c14="http://schemas.microsoft.com/office/drawing/2007/8/2/chart">
  <c:date1904 val="0"/>
  <c:lang val="fr-FR"/>
  <c:roundedCorners val="0"/>
  <mc:AlternateContent>
    <mc:Choice Requires="c14">
      <c14:style val="102"/>
    </mc:Choice>
    <mc:Fallback>
      <c:style val="2"/>
    </mc:Fallback>
  </mc:AlternateContent>
  <c:chart>
    <c:title>
      <c:tx>
        <c:rich>
          <a:bodyPr rot="0" spcFirstLastPara="true" vertOverflow="ellipsis" vert="horz" wrap="square" anchor="ctr" anchorCtr="true"/>
          <a:lstStyle/>
          <a:p>
            <a:pPr>
              <a:defRPr sz="1800" b="1" i="0" u="none" strike="noStrike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Evaluation</a:t>
            </a:r>
            <a:r>
              <a:rPr lang="fr-FR"/>
              <a:t> de FLUENCE mai 2021</a:t>
            </a:r>
            <a:endParaRPr lang="fr-FR"/>
          </a:p>
        </c:rich>
      </c:tx>
      <c:layout/>
      <c:overlay val="0"/>
      <c:spPr bwMode="auto">
        <a:prstGeom prst="rect">
          <a:avLst/>
        </a:prstGeom>
        <a:noFill/>
        <a:ln>
          <a:noFill/>
        </a:ln>
      </c:spPr>
      <c:txPr>
        <a:bodyPr rot="0" spcFirstLastPara="true" vertOverflow="ellipsis" vert="horz" wrap="square" anchor="ctr" anchorCtr="true"/>
        <a:lstStyle/>
        <a:p>
          <a:pPr>
            <a:defRPr sz="1800" b="1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 bwMode="auto">
              <a:prstGeom prst="rect">
                <a:avLst/>
              </a:prstGeom>
              <a:solidFill>
                <a:srgbClr val="FF99FF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1"/>
            <c:bubble3D val="0"/>
            <c:spPr bwMode="auto">
              <a:prstGeom prst="rect">
                <a:avLst/>
              </a:prstGeom>
              <a:solidFill>
                <a:schemeClr val="accent2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2"/>
            <c:bubble3D val="0"/>
            <c:spPr bwMode="auto">
              <a:prstGeom prst="rect">
                <a:avLst/>
              </a:prstGeom>
              <a:solidFill>
                <a:schemeClr val="accent4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3"/>
            <c:bubble3D val="0"/>
            <c:spPr bwMode="auto">
              <a:prstGeom prst="rect">
                <a:avLst/>
              </a:prstGeom>
              <a:solidFill>
                <a:schemeClr val="accent6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4"/>
            <c:bubble3D val="0"/>
            <c:spPr bwMode="auto">
              <a:prstGeom prst="rect">
                <a:avLst/>
              </a:prstGeom>
              <a:solidFill>
                <a:schemeClr val="accent5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Lbls>
            <c:dLblPos val="ctr"/>
            <c:leaderLines>
              <c:spPr bwMode="auto">
                <a:prstGeom prst="rect">
                  <a:avLst/>
                </a:prstGeom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</c:spPr>
            </c:leaderLines>
            <c:showBubbleSize val="0"/>
            <c:showCatName val="0"/>
            <c:showLeaderLines val="1"/>
            <c:showLegendKey val="0"/>
            <c:showPercent val="1"/>
            <c:showSerName val="0"/>
            <c:showVal val="0"/>
            <c:spPr bwMode="auto">
              <a:prstGeom prst="rect">
                <a:avLst/>
              </a:prstGeom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outerShdw blurRad="50800" dir="2700000" dist="38100" rotWithShape="false">
                <a:prstClr val="black">
                  <a:alpha val="40000"/>
                </a:prstClr>
              </a:outerShdw>
              <a:effectLst>
                <a:outerShdw blurRad="50800" dir="2700000" dist="38100" rotWithShape="false">
                  <a:prstClr val="black">
                    <a:alpha val="40000"/>
                  </a:prstClr>
                </a:outerShdw>
              </a:effectLst>
            </c:spPr>
            <c:txPr>
              <a:bodyPr rot="0" spcFirstLastPara="true" vertOverflow="ellipsis" vert="horz" wrap="square" lIns="38100" tIns="19050" rIns="38100" bIns="19050" anchor="ctr" anchorCtr="true">
                <a:spAutoFit/>
              </a:bodyPr>
              <a:lstStyle/>
              <a:p>
                <a:pPr>
                  <a:defRPr sz="1000" b="1" i="0" u="none" strike="noStrike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</c:dLbls>
          <c:cat>
            <c:strRef>
              <c:f xml:space="preserve">'fluence CM1 A'!$C$62:$C$66</c:f>
              <c:strCache>
                <c:ptCount val="5"/>
                <c:pt idx="0">
                  <c:v xml:space="preserve">MCLM &lt; 40</c:v>
                </c:pt>
                <c:pt idx="1">
                  <c:v xml:space="preserve">40 ≤ MCLM ≤ 69</c:v>
                </c:pt>
                <c:pt idx="2">
                  <c:v xml:space="preserve">70 ≤ MCLM ≤ 80</c:v>
                </c:pt>
                <c:pt idx="3">
                  <c:v xml:space="preserve">81 ≤ MCLM ≤ 101</c:v>
                </c:pt>
                <c:pt idx="4">
                  <c:v xml:space="preserve">MCLM &gt; 101</c:v>
                </c:pt>
              </c:strCache>
            </c:strRef>
          </c:cat>
          <c:val>
            <c:numRef>
              <c:f xml:space="preserve">'fluence CM1 A'!$D$62:$D$66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dLblPos val="ctr"/>
          <c:showBubbleSize val="0"/>
          <c:showCatName val="0"/>
          <c:showLeaderLines val="1"/>
          <c:showLegendKey val="0"/>
          <c:showPercent val="1"/>
          <c:showSerName val="0"/>
          <c:showVal val="0"/>
        </c:dLbls>
        <c:firstSliceAng val="0"/>
      </c:pieChart>
      <c:spPr bwMode="auto">
        <a:prstGeom prst="rect">
          <a:avLst/>
        </a:prstGeom>
        <a:noFill/>
        <a:ln>
          <a:noFill/>
        </a:ln>
      </c:spPr>
    </c:plotArea>
    <c:legend>
      <c:legendPos val="r"/>
      <c:layout/>
      <c:overlay val="0"/>
      <c:spPr bwMode="auto">
        <a:prstGeom prst="rect">
          <a:avLst/>
        </a:prstGeom>
        <a:solidFill>
          <a:schemeClr val="lt1">
            <a:lumMod val="95000"/>
            <a:alpha val="39000"/>
          </a:schemeClr>
        </a:solidFill>
        <a:ln>
          <a:noFill/>
        </a:ln>
      </c:spPr>
      <c:txPr>
        <a:bodyPr rot="0" spcFirstLastPara="true" vertOverflow="ellipsis" vert="horz" wrap="square" anchor="ctr" anchorCtr="true"/>
        <a:lstStyle/>
        <a:p>
          <a:pPr>
            <a:defRPr sz="900" b="0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 bwMode="auto">
    <a:xfrm>
      <a:off x="0" y="0"/>
      <a:ext cx="0" cy="0"/>
    </a:xfrm>
    <a:prstGeom prst="rect">
      <a:avLst/>
    </a:prstGeom>
    <a:gradFill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/>
    </a:gradFill>
    <a:ln w="9525" cap="flat" cmpd="sng" algn="ctr">
      <a:solidFill>
        <a:schemeClr val="dk1">
          <a:lumMod val="25000"/>
          <a:lumOff val="75000"/>
        </a:schemeClr>
      </a:solidFill>
      <a:round/>
    </a:ln>
  </c:spPr>
  <c:txPr>
    <a:bodyPr/>
    <a:lstStyle/>
    <a:p>
      <a:pPr>
        <a:defRPr/>
      </a:pPr>
      <a:endParaRPr lang="fr-FR"/>
    </a:p>
  </c:txPr>
  <c:printSettings>
    <c:headerFooter/>
    <c:pageMargins l="0.69999999999999996" r="0.69999999999999996" t="0.75" b="0.75" header="0.29999999999999999" footer="0.29999999999999999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mc="http://schemas.openxmlformats.org/markup-compatibility/2006" xmlns:c14="http://schemas.microsoft.com/office/drawing/2007/8/2/chart">
  <c:date1904 val="0"/>
  <c:lang val="fr-FR"/>
  <c:roundedCorners val="0"/>
  <mc:AlternateContent>
    <mc:Choice Requires="c14">
      <c14:style val="102"/>
    </mc:Choice>
    <mc:Fallback>
      <c:style val="2"/>
    </mc:Fallback>
  </mc:AlternateContent>
  <c:chart>
    <c:title>
      <c:tx>
        <c:rich>
          <a:bodyPr rot="0" spcFirstLastPara="true" vertOverflow="ellipsis" vert="horz" wrap="square" anchor="ctr" anchorCtr="true"/>
          <a:lstStyle/>
          <a:p>
            <a:pPr>
              <a:defRPr sz="1800" b="1" i="0" u="none" strike="noStrike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Evaluation de FLUENCE octobre 2020</a:t>
            </a:r>
            <a:endParaRPr/>
          </a:p>
        </c:rich>
      </c:tx>
      <c:layout>
        <c:manualLayout>
          <c:xMode val="edge"/>
          <c:yMode val="edge"/>
          <c:x val="0.0927479174962028"/>
          <c:y val="0.029549177276450005"/>
        </c:manualLayout>
      </c:layout>
      <c:overlay val="0"/>
      <c:spPr bwMode="auto">
        <a:prstGeom prst="rect">
          <a:avLst/>
        </a:prstGeom>
        <a:noFill/>
        <a:ln>
          <a:noFill/>
        </a:ln>
      </c:spPr>
      <c:txPr>
        <a:bodyPr rot="0" spcFirstLastPara="true" vertOverflow="ellipsis" vert="horz" wrap="square" anchor="ctr" anchorCtr="true"/>
        <a:lstStyle/>
        <a:p>
          <a:pPr>
            <a:defRPr sz="1800" b="1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26800721784776904"/>
          <c:y val="0.15319444444444447"/>
          <c:w val="0.40287467191601051"/>
          <c:h val="0.6714577865266842"/>
        </c:manualLayout>
      </c:layout>
      <c:pieChart>
        <c:varyColors val="1"/>
        <c:ser>
          <c:idx val="0"/>
          <c:order val="0"/>
          <c:dPt>
            <c:idx val="0"/>
            <c:bubble3D val="0"/>
            <c:spPr bwMode="auto">
              <a:prstGeom prst="rect">
                <a:avLst/>
              </a:prstGeom>
              <a:solidFill>
                <a:srgbClr val="F60AF0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1"/>
            <c:bubble3D val="0"/>
            <c:spPr bwMode="auto">
              <a:prstGeom prst="rect">
                <a:avLst/>
              </a:prstGeom>
              <a:solidFill>
                <a:schemeClr val="accent2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2"/>
            <c:bubble3D val="0"/>
            <c:spPr bwMode="auto">
              <a:prstGeom prst="rect">
                <a:avLst/>
              </a:prstGeom>
              <a:solidFill>
                <a:schemeClr val="accent4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3"/>
            <c:bubble3D val="0"/>
            <c:spPr bwMode="auto">
              <a:prstGeom prst="rect">
                <a:avLst/>
              </a:prstGeom>
              <a:solidFill>
                <a:schemeClr val="accent6">
                  <a:lumMod val="75000"/>
                </a:schemeClr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4"/>
            <c:bubble3D val="0"/>
            <c:spPr bwMode="auto">
              <a:prstGeom prst="rect">
                <a:avLst/>
              </a:prstGeom>
              <a:solidFill>
                <a:schemeClr val="accent1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Lbls>
            <c:dLblPos val="ctr"/>
            <c:leaderLines>
              <c:spPr bwMode="auto">
                <a:prstGeom prst="rect">
                  <a:avLst/>
                </a:prstGeom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</c:spPr>
            </c:leaderLines>
            <c:showBubbleSize val="0"/>
            <c:showCatName val="0"/>
            <c:showLeaderLines val="1"/>
            <c:showLegendKey val="0"/>
            <c:showPercent val="1"/>
            <c:showSerName val="0"/>
            <c:showVal val="0"/>
            <c:spPr bwMode="auto">
              <a:prstGeom prst="rect">
                <a:avLst/>
              </a:prstGeom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outerShdw blurRad="50800" dir="2700000" dist="38100" rotWithShape="false">
                <a:prstClr val="black">
                  <a:alpha val="40000"/>
                </a:prstClr>
              </a:outerShdw>
              <a:effectLst>
                <a:outerShdw blurRad="50800" dir="2700000" dist="38100" rotWithShape="false">
                  <a:prstClr val="black">
                    <a:alpha val="40000"/>
                  </a:prstClr>
                </a:outerShdw>
              </a:effectLst>
            </c:spPr>
            <c:txPr>
              <a:bodyPr rot="0" spcFirstLastPara="true" vertOverflow="ellipsis" vert="horz" wrap="square" lIns="38100" tIns="19050" rIns="38100" bIns="19050" anchor="ctr" anchorCtr="true">
                <a:spAutoFit/>
              </a:bodyPr>
              <a:lstStyle/>
              <a:p>
                <a:pPr>
                  <a:defRPr sz="1000" b="1" i="0" u="none" strike="noStrike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</c:dLbls>
          <c:cat>
            <c:strRef>
              <c:f xml:space="preserve">'fluence CM1 B'!$C$38:$C$42</c:f>
              <c:strCache>
                <c:ptCount val="5"/>
                <c:pt idx="0">
                  <c:v xml:space="preserve">MCLM &lt; 40</c:v>
                </c:pt>
                <c:pt idx="1">
                  <c:v xml:space="preserve">40 ≤ MCLM ≤ 69</c:v>
                </c:pt>
                <c:pt idx="2">
                  <c:v xml:space="preserve">70 ≤ MCLM ≤ 80</c:v>
                </c:pt>
                <c:pt idx="3">
                  <c:v xml:space="preserve">81 ≤ MCLM ≤ 101</c:v>
                </c:pt>
                <c:pt idx="4">
                  <c:v xml:space="preserve">MCLM &gt; 101</c:v>
                </c:pt>
              </c:strCache>
            </c:strRef>
          </c:cat>
          <c:val>
            <c:numRef>
              <c:f xml:space="preserve">'fluence CM1 B'!$D$38:$D$42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dLblPos val="ctr"/>
          <c:showBubbleSize val="0"/>
          <c:showCatName val="0"/>
          <c:showLeaderLines val="1"/>
          <c:showLegendKey val="0"/>
          <c:showPercent val="1"/>
          <c:showSerName val="0"/>
          <c:showVal val="0"/>
        </c:dLbls>
        <c:firstSliceAng val="0"/>
      </c:pieChart>
      <c:spPr bwMode="auto">
        <a:prstGeom prst="rect">
          <a:avLst/>
        </a:prstGeom>
        <a:noFill/>
        <a:ln>
          <a:noFill/>
        </a:ln>
      </c:spPr>
    </c:plotArea>
    <c:legend>
      <c:legendPos val="r"/>
      <c:layout/>
      <c:overlay val="0"/>
      <c:spPr bwMode="auto">
        <a:prstGeom prst="rect">
          <a:avLst/>
        </a:prstGeom>
        <a:solidFill>
          <a:schemeClr val="lt1">
            <a:lumMod val="95000"/>
            <a:alpha val="39000"/>
          </a:schemeClr>
        </a:solidFill>
        <a:ln>
          <a:noFill/>
        </a:ln>
      </c:spPr>
      <c:txPr>
        <a:bodyPr rot="0" spcFirstLastPara="true" vertOverflow="ellipsis" vert="horz" wrap="square" anchor="ctr" anchorCtr="true"/>
        <a:lstStyle/>
        <a:p>
          <a:pPr>
            <a:defRPr sz="900" b="0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 bwMode="auto">
    <a:xfrm>
      <a:off x="0" y="0"/>
      <a:ext cx="0" cy="0"/>
    </a:xfrm>
    <a:prstGeom prst="rect">
      <a:avLst/>
    </a:prstGeom>
    <a:gradFill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/>
    </a:gradFill>
    <a:ln w="9525" cap="flat" cmpd="sng" algn="ctr">
      <a:solidFill>
        <a:schemeClr val="dk1">
          <a:lumMod val="25000"/>
          <a:lumOff val="75000"/>
        </a:schemeClr>
      </a:solidFill>
      <a:round/>
    </a:ln>
  </c:spPr>
  <c:txPr>
    <a:bodyPr/>
    <a:lstStyle/>
    <a:p>
      <a:pPr>
        <a:defRPr/>
      </a:pPr>
      <a:endParaRPr lang="fr-FR"/>
    </a:p>
  </c:txPr>
  <c:printSettings>
    <c:headerFooter/>
    <c:pageMargins l="0.69999999999999996" r="0.69999999999999996" t="0.75" b="0.75" header="0.29999999999999999" footer="0.29999999999999999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mc="http://schemas.openxmlformats.org/markup-compatibility/2006" xmlns:c14="http://schemas.microsoft.com/office/drawing/2007/8/2/chart">
  <c:date1904 val="0"/>
  <c:lang val="fr-FR"/>
  <c:roundedCorners val="0"/>
  <mc:AlternateContent>
    <mc:Choice Requires="c14">
      <c14:style val="102"/>
    </mc:Choice>
    <mc:Fallback>
      <c:style val="2"/>
    </mc:Fallback>
  </mc:AlternateContent>
  <c:chart>
    <c:title>
      <c:tx>
        <c:rich>
          <a:bodyPr rot="0" spcFirstLastPara="true" vertOverflow="ellipsis" vert="horz" wrap="square" anchor="ctr" anchorCtr="true"/>
          <a:lstStyle/>
          <a:p>
            <a:pPr>
              <a:defRPr sz="1800" b="1" i="0" u="none" strike="noStrike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Evaluation de FLUENCE fevrier 2021</a:t>
            </a:r>
            <a:endParaRPr/>
          </a:p>
        </c:rich>
      </c:tx>
      <c:layout/>
      <c:overlay val="0"/>
      <c:spPr bwMode="auto">
        <a:prstGeom prst="rect">
          <a:avLst/>
        </a:prstGeom>
        <a:noFill/>
        <a:ln>
          <a:noFill/>
        </a:ln>
      </c:spPr>
      <c:txPr>
        <a:bodyPr rot="0" spcFirstLastPara="true" vertOverflow="ellipsis" vert="horz" wrap="square" anchor="ctr" anchorCtr="true"/>
        <a:lstStyle/>
        <a:p>
          <a:pPr>
            <a:defRPr sz="1800" b="1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pieChart>
        <c:varyColors val="1"/>
        <c:ser>
          <c:idx val="0"/>
          <c:order val="0"/>
          <c:spPr bwMode="auto">
            <a:prstGeom prst="rect">
              <a:avLst/>
            </a:prstGeom>
            <a:solidFill>
              <a:srgbClr val="FF99FF"/>
            </a:solidFill>
          </c:spPr>
          <c:dPt>
            <c:idx val="0"/>
            <c:bubble3D val="0"/>
            <c:spPr bwMode="auto">
              <a:prstGeom prst="rect">
                <a:avLst/>
              </a:prstGeom>
              <a:solidFill>
                <a:srgbClr val="FF00FF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1"/>
            <c:bubble3D val="0"/>
            <c:spPr bwMode="auto">
              <a:prstGeom prst="rect">
                <a:avLst/>
              </a:prstGeom>
              <a:solidFill>
                <a:schemeClr val="accent2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2"/>
            <c:bubble3D val="0"/>
            <c:spPr bwMode="auto">
              <a:prstGeom prst="rect">
                <a:avLst/>
              </a:prstGeom>
              <a:solidFill>
                <a:schemeClr val="accent4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3"/>
            <c:bubble3D val="0"/>
            <c:spPr bwMode="auto">
              <a:prstGeom prst="rect">
                <a:avLst/>
              </a:prstGeom>
              <a:solidFill>
                <a:schemeClr val="accent6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4"/>
            <c:bubble3D val="0"/>
            <c:spPr bwMode="auto">
              <a:prstGeom prst="rect">
                <a:avLst/>
              </a:prstGeom>
              <a:solidFill>
                <a:schemeClr val="accent1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Lbls>
            <c:dLblPos val="ctr"/>
            <c:leaderLines>
              <c:spPr bwMode="auto">
                <a:prstGeom prst="rect">
                  <a:avLst/>
                </a:prstGeom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</c:spPr>
            </c:leaderLines>
            <c:showBubbleSize val="0"/>
            <c:showCatName val="0"/>
            <c:showLeaderLines val="1"/>
            <c:showLegendKey val="0"/>
            <c:showPercent val="1"/>
            <c:showSerName val="0"/>
            <c:showVal val="0"/>
            <c:spPr bwMode="auto">
              <a:prstGeom prst="rect">
                <a:avLst/>
              </a:prstGeom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outerShdw blurRad="50800" dir="2700000" dist="38100" rotWithShape="false">
                <a:prstClr val="black">
                  <a:alpha val="40000"/>
                </a:prstClr>
              </a:outerShdw>
              <a:effectLst>
                <a:outerShdw blurRad="50800" dir="2700000" dist="38100" rotWithShape="false">
                  <a:prstClr val="black">
                    <a:alpha val="40000"/>
                  </a:prstClr>
                </a:outerShdw>
              </a:effectLst>
            </c:spPr>
            <c:txPr>
              <a:bodyPr rot="0" spcFirstLastPara="true" vertOverflow="ellipsis" vert="horz" wrap="square" lIns="38100" tIns="19050" rIns="38100" bIns="19050" anchor="ctr" anchorCtr="true">
                <a:spAutoFit/>
              </a:bodyPr>
              <a:lstStyle/>
              <a:p>
                <a:pPr>
                  <a:defRPr sz="1000" b="1" i="0" u="none" strike="noStrike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</c:dLbls>
          <c:cat>
            <c:strRef>
              <c:f xml:space="preserve">'fluence CM1 B'!$C$50:$C$54</c:f>
              <c:strCache>
                <c:ptCount val="5"/>
                <c:pt idx="0">
                  <c:v xml:space="preserve">MCLM &lt; 40</c:v>
                </c:pt>
                <c:pt idx="1">
                  <c:v xml:space="preserve">40 ≤ MCLM ≤ 69</c:v>
                </c:pt>
                <c:pt idx="2">
                  <c:v xml:space="preserve">70 ≤ MCLM ≤ 80</c:v>
                </c:pt>
                <c:pt idx="3">
                  <c:v xml:space="preserve">81 ≤ MCLM ≤ 101</c:v>
                </c:pt>
                <c:pt idx="4">
                  <c:v xml:space="preserve">MCLM &gt; 101</c:v>
                </c:pt>
              </c:strCache>
            </c:strRef>
          </c:cat>
          <c:val>
            <c:numRef>
              <c:f xml:space="preserve">'fluence CM1 B'!$D$50:$D$54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dLblPos val="ctr"/>
          <c:showBubbleSize val="0"/>
          <c:showCatName val="0"/>
          <c:showLeaderLines val="1"/>
          <c:showLegendKey val="0"/>
          <c:showPercent val="1"/>
          <c:showSerName val="0"/>
          <c:showVal val="0"/>
        </c:dLbls>
        <c:firstSliceAng val="0"/>
      </c:pieChart>
      <c:spPr bwMode="auto">
        <a:prstGeom prst="rect">
          <a:avLst/>
        </a:prstGeom>
        <a:noFill/>
        <a:ln>
          <a:noFill/>
        </a:ln>
      </c:spPr>
    </c:plotArea>
    <c:legend>
      <c:legendPos val="r"/>
      <c:layout/>
      <c:overlay val="0"/>
      <c:spPr bwMode="auto">
        <a:prstGeom prst="rect">
          <a:avLst/>
        </a:prstGeom>
        <a:solidFill>
          <a:schemeClr val="lt1">
            <a:lumMod val="95000"/>
            <a:alpha val="39000"/>
          </a:schemeClr>
        </a:solidFill>
        <a:ln>
          <a:noFill/>
        </a:ln>
      </c:spPr>
      <c:txPr>
        <a:bodyPr rot="0" spcFirstLastPara="true" vertOverflow="ellipsis" vert="horz" wrap="square" anchor="ctr" anchorCtr="true"/>
        <a:lstStyle/>
        <a:p>
          <a:pPr>
            <a:defRPr sz="900" b="0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 bwMode="auto">
    <a:xfrm>
      <a:off x="0" y="0"/>
      <a:ext cx="0" cy="0"/>
    </a:xfrm>
    <a:prstGeom prst="rect">
      <a:avLst/>
    </a:prstGeom>
    <a:gradFill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/>
    </a:gradFill>
    <a:ln w="9525" cap="flat" cmpd="sng" algn="ctr">
      <a:solidFill>
        <a:schemeClr val="dk1">
          <a:lumMod val="25000"/>
          <a:lumOff val="75000"/>
        </a:schemeClr>
      </a:solidFill>
      <a:round/>
    </a:ln>
  </c:spPr>
  <c:txPr>
    <a:bodyPr/>
    <a:lstStyle/>
    <a:p>
      <a:pPr>
        <a:defRPr/>
      </a:pPr>
      <a:endParaRPr lang="fr-FR"/>
    </a:p>
  </c:txPr>
  <c:printSettings>
    <c:headerFooter/>
    <c:pageMargins l="0.69999999999999996" r="0.69999999999999996" t="0.75" b="0.75" header="0.29999999999999999" footer="0.29999999999999999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mc="http://schemas.openxmlformats.org/markup-compatibility/2006" xmlns:c14="http://schemas.microsoft.com/office/drawing/2007/8/2/chart">
  <c:date1904 val="0"/>
  <c:lang val="fr-FR"/>
  <c:roundedCorners val="0"/>
  <mc:AlternateContent>
    <mc:Choice Requires="c14">
      <c14:style val="102"/>
    </mc:Choice>
    <mc:Fallback>
      <c:style val="2"/>
    </mc:Fallback>
  </mc:AlternateContent>
  <c:chart>
    <c:title>
      <c:tx>
        <c:rich>
          <a:bodyPr rot="0" spcFirstLastPara="true" vertOverflow="ellipsis" vert="horz" wrap="square" anchor="ctr" anchorCtr="true"/>
          <a:lstStyle/>
          <a:p>
            <a:pPr>
              <a:defRPr sz="1800" b="1" i="0" u="none" strike="noStrike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Evaluation</a:t>
            </a:r>
            <a:r>
              <a:rPr lang="fr-FR"/>
              <a:t> de FLUENCE mai 2021</a:t>
            </a:r>
            <a:endParaRPr lang="fr-FR"/>
          </a:p>
        </c:rich>
      </c:tx>
      <c:layout/>
      <c:overlay val="0"/>
      <c:spPr bwMode="auto">
        <a:prstGeom prst="rect">
          <a:avLst/>
        </a:prstGeom>
        <a:noFill/>
        <a:ln>
          <a:noFill/>
        </a:ln>
      </c:spPr>
      <c:txPr>
        <a:bodyPr rot="0" spcFirstLastPara="true" vertOverflow="ellipsis" vert="horz" wrap="square" anchor="ctr" anchorCtr="true"/>
        <a:lstStyle/>
        <a:p>
          <a:pPr>
            <a:defRPr sz="1800" b="1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 bwMode="auto">
              <a:prstGeom prst="rect">
                <a:avLst/>
              </a:prstGeom>
              <a:solidFill>
                <a:srgbClr val="FF99FF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1"/>
            <c:bubble3D val="0"/>
            <c:spPr bwMode="auto">
              <a:prstGeom prst="rect">
                <a:avLst/>
              </a:prstGeom>
              <a:solidFill>
                <a:schemeClr val="accent2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2"/>
            <c:bubble3D val="0"/>
            <c:spPr bwMode="auto">
              <a:prstGeom prst="rect">
                <a:avLst/>
              </a:prstGeom>
              <a:solidFill>
                <a:schemeClr val="accent4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3"/>
            <c:bubble3D val="0"/>
            <c:spPr bwMode="auto">
              <a:prstGeom prst="rect">
                <a:avLst/>
              </a:prstGeom>
              <a:solidFill>
                <a:schemeClr val="accent6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4"/>
            <c:bubble3D val="0"/>
            <c:spPr bwMode="auto">
              <a:prstGeom prst="rect">
                <a:avLst/>
              </a:prstGeom>
              <a:solidFill>
                <a:schemeClr val="accent5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Lbls>
            <c:dLblPos val="ctr"/>
            <c:leaderLines>
              <c:spPr bwMode="auto">
                <a:prstGeom prst="rect">
                  <a:avLst/>
                </a:prstGeom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</c:spPr>
            </c:leaderLines>
            <c:showBubbleSize val="0"/>
            <c:showCatName val="0"/>
            <c:showLeaderLines val="1"/>
            <c:showLegendKey val="0"/>
            <c:showPercent val="1"/>
            <c:showSerName val="0"/>
            <c:showVal val="0"/>
            <c:spPr bwMode="auto">
              <a:prstGeom prst="rect">
                <a:avLst/>
              </a:prstGeom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outerShdw blurRad="50800" dir="2700000" dist="38100" rotWithShape="false">
                <a:prstClr val="black">
                  <a:alpha val="40000"/>
                </a:prstClr>
              </a:outerShdw>
              <a:effectLst>
                <a:outerShdw blurRad="50800" dir="2700000" dist="38100" rotWithShape="false">
                  <a:prstClr val="black">
                    <a:alpha val="40000"/>
                  </a:prstClr>
                </a:outerShdw>
              </a:effectLst>
            </c:spPr>
            <c:txPr>
              <a:bodyPr rot="0" spcFirstLastPara="true" vertOverflow="ellipsis" vert="horz" wrap="square" lIns="38100" tIns="19050" rIns="38100" bIns="19050" anchor="ctr" anchorCtr="true">
                <a:spAutoFit/>
              </a:bodyPr>
              <a:lstStyle/>
              <a:p>
                <a:pPr>
                  <a:defRPr sz="1000" b="1" i="0" u="none" strike="noStrike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</c:dLbls>
          <c:cat>
            <c:strRef>
              <c:f xml:space="preserve">'fluence CM1 B'!$C$62:$C$66</c:f>
              <c:strCache>
                <c:ptCount val="5"/>
                <c:pt idx="0">
                  <c:v xml:space="preserve">MCLM &lt; 40</c:v>
                </c:pt>
                <c:pt idx="1">
                  <c:v xml:space="preserve">40 ≤ MCLM ≤ 69</c:v>
                </c:pt>
                <c:pt idx="2">
                  <c:v xml:space="preserve">70 ≤ MCLM ≤ 80</c:v>
                </c:pt>
                <c:pt idx="3">
                  <c:v xml:space="preserve">81 ≤ MCLM ≤ 101</c:v>
                </c:pt>
                <c:pt idx="4">
                  <c:v xml:space="preserve">MCLM &gt; 101</c:v>
                </c:pt>
              </c:strCache>
            </c:strRef>
          </c:cat>
          <c:val>
            <c:numRef>
              <c:f xml:space="preserve">'fluence CM1 B'!$D$62:$D$66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dLblPos val="ctr"/>
          <c:showBubbleSize val="0"/>
          <c:showCatName val="0"/>
          <c:showLeaderLines val="1"/>
          <c:showLegendKey val="0"/>
          <c:showPercent val="1"/>
          <c:showSerName val="0"/>
          <c:showVal val="0"/>
        </c:dLbls>
        <c:firstSliceAng val="0"/>
      </c:pieChart>
      <c:spPr bwMode="auto">
        <a:prstGeom prst="rect">
          <a:avLst/>
        </a:prstGeom>
        <a:noFill/>
        <a:ln>
          <a:noFill/>
        </a:ln>
      </c:spPr>
    </c:plotArea>
    <c:legend>
      <c:legendPos val="r"/>
      <c:layout/>
      <c:overlay val="0"/>
      <c:spPr bwMode="auto">
        <a:prstGeom prst="rect">
          <a:avLst/>
        </a:prstGeom>
        <a:solidFill>
          <a:schemeClr val="lt1">
            <a:lumMod val="95000"/>
            <a:alpha val="39000"/>
          </a:schemeClr>
        </a:solidFill>
        <a:ln>
          <a:noFill/>
        </a:ln>
      </c:spPr>
      <c:txPr>
        <a:bodyPr rot="0" spcFirstLastPara="true" vertOverflow="ellipsis" vert="horz" wrap="square" anchor="ctr" anchorCtr="true"/>
        <a:lstStyle/>
        <a:p>
          <a:pPr>
            <a:defRPr sz="900" b="0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 bwMode="auto">
    <a:xfrm>
      <a:off x="0" y="0"/>
      <a:ext cx="0" cy="0"/>
    </a:xfrm>
    <a:prstGeom prst="rect">
      <a:avLst/>
    </a:prstGeom>
    <a:gradFill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/>
    </a:gradFill>
    <a:ln w="9525" cap="flat" cmpd="sng" algn="ctr">
      <a:solidFill>
        <a:schemeClr val="dk1">
          <a:lumMod val="25000"/>
          <a:lumOff val="75000"/>
        </a:schemeClr>
      </a:solidFill>
      <a:round/>
    </a:ln>
  </c:spPr>
  <c:txPr>
    <a:bodyPr/>
    <a:lstStyle/>
    <a:p>
      <a:pPr>
        <a:defRPr/>
      </a:pPr>
      <a:endParaRPr lang="fr-FR"/>
    </a:p>
  </c:txPr>
  <c:printSettings>
    <c:headerFooter/>
    <c:pageMargins l="0.69999999999999996" r="0.69999999999999996" t="0.75" b="0.75" header="0.29999999999999999" footer="0.29999999999999999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mc="http://schemas.openxmlformats.org/markup-compatibility/2006" xmlns:c14="http://schemas.microsoft.com/office/drawing/2007/8/2/chart">
  <c:date1904 val="0"/>
  <c:lang val="fr-FR"/>
  <c:roundedCorners val="0"/>
  <mc:AlternateContent>
    <mc:Choice Requires="c14">
      <c14:style val="102"/>
    </mc:Choice>
    <mc:Fallback>
      <c:style val="2"/>
    </mc:Fallback>
  </mc:AlternateContent>
  <c:chart>
    <c:title>
      <c:tx>
        <c:rich>
          <a:bodyPr rot="0" spcFirstLastPara="true" vertOverflow="ellipsis" vert="horz" wrap="square" anchor="ctr" anchorCtr="true"/>
          <a:lstStyle/>
          <a:p>
            <a:pPr>
              <a:defRPr sz="1800" b="1" i="0" u="none" strike="noStrike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Evaluation de FLUENCE octobre 2020</a:t>
            </a:r>
            <a:endParaRPr/>
          </a:p>
        </c:rich>
      </c:tx>
      <c:layout>
        <c:manualLayout>
          <c:xMode val="edge"/>
          <c:yMode val="edge"/>
          <c:x val="0.0927479174962028"/>
          <c:y val="0.029549177276450005"/>
        </c:manualLayout>
      </c:layout>
      <c:overlay val="0"/>
      <c:spPr bwMode="auto">
        <a:prstGeom prst="rect">
          <a:avLst/>
        </a:prstGeom>
        <a:noFill/>
        <a:ln>
          <a:noFill/>
        </a:ln>
      </c:spPr>
      <c:txPr>
        <a:bodyPr rot="0" spcFirstLastPara="true" vertOverflow="ellipsis" vert="horz" wrap="square" anchor="ctr" anchorCtr="true"/>
        <a:lstStyle/>
        <a:p>
          <a:pPr>
            <a:defRPr sz="1800" b="1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26800721784776904"/>
          <c:y val="0.15319444444444447"/>
          <c:w val="0.40287467191601051"/>
          <c:h val="0.6714577865266842"/>
        </c:manualLayout>
      </c:layout>
      <c:pieChart>
        <c:varyColors val="1"/>
        <c:ser>
          <c:idx val="0"/>
          <c:order val="0"/>
          <c:dPt>
            <c:idx val="0"/>
            <c:bubble3D val="0"/>
            <c:spPr bwMode="auto">
              <a:prstGeom prst="rect">
                <a:avLst/>
              </a:prstGeom>
              <a:solidFill>
                <a:srgbClr val="F60AF0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1"/>
            <c:bubble3D val="0"/>
            <c:spPr bwMode="auto">
              <a:prstGeom prst="rect">
                <a:avLst/>
              </a:prstGeom>
              <a:solidFill>
                <a:schemeClr val="accent2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2"/>
            <c:bubble3D val="0"/>
            <c:spPr bwMode="auto">
              <a:prstGeom prst="rect">
                <a:avLst/>
              </a:prstGeom>
              <a:solidFill>
                <a:schemeClr val="accent4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3"/>
            <c:bubble3D val="0"/>
            <c:spPr bwMode="auto">
              <a:prstGeom prst="rect">
                <a:avLst/>
              </a:prstGeom>
              <a:solidFill>
                <a:schemeClr val="accent6">
                  <a:lumMod val="75000"/>
                </a:schemeClr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4"/>
            <c:bubble3D val="0"/>
            <c:spPr bwMode="auto">
              <a:prstGeom prst="rect">
                <a:avLst/>
              </a:prstGeom>
              <a:solidFill>
                <a:schemeClr val="accent1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Lbls>
            <c:dLblPos val="ctr"/>
            <c:leaderLines>
              <c:spPr bwMode="auto">
                <a:prstGeom prst="rect">
                  <a:avLst/>
                </a:prstGeom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</c:spPr>
            </c:leaderLines>
            <c:showBubbleSize val="0"/>
            <c:showCatName val="0"/>
            <c:showLeaderLines val="1"/>
            <c:showLegendKey val="0"/>
            <c:showPercent val="1"/>
            <c:showSerName val="0"/>
            <c:showVal val="0"/>
            <c:spPr bwMode="auto">
              <a:prstGeom prst="rect">
                <a:avLst/>
              </a:prstGeom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outerShdw blurRad="50800" dir="2700000" dist="38100" rotWithShape="false">
                <a:prstClr val="black">
                  <a:alpha val="40000"/>
                </a:prstClr>
              </a:outerShdw>
              <a:effectLst>
                <a:outerShdw blurRad="50800" dir="2700000" dist="38100" rotWithShape="false">
                  <a:prstClr val="black">
                    <a:alpha val="40000"/>
                  </a:prstClr>
                </a:outerShdw>
              </a:effectLst>
            </c:spPr>
            <c:txPr>
              <a:bodyPr rot="0" spcFirstLastPara="true" vertOverflow="ellipsis" vert="horz" wrap="square" lIns="38100" tIns="19050" rIns="38100" bIns="19050" anchor="ctr" anchorCtr="true">
                <a:spAutoFit/>
              </a:bodyPr>
              <a:lstStyle/>
              <a:p>
                <a:pPr>
                  <a:defRPr sz="1000" b="1" i="0" u="none" strike="noStrike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</c:dLbls>
          <c:cat>
            <c:strRef>
              <c:f xml:space="preserve">'fluence CM1 C'!$C$38:$C$42</c:f>
              <c:strCache>
                <c:ptCount val="5"/>
                <c:pt idx="0">
                  <c:v xml:space="preserve">MCLM &lt; 40</c:v>
                </c:pt>
                <c:pt idx="1">
                  <c:v xml:space="preserve">40 ≤ MCLM ≤ 69</c:v>
                </c:pt>
                <c:pt idx="2">
                  <c:v xml:space="preserve">70 ≤ MCLM ≤ 80</c:v>
                </c:pt>
                <c:pt idx="3">
                  <c:v xml:space="preserve">81 ≤ MCLM ≤ 101</c:v>
                </c:pt>
                <c:pt idx="4">
                  <c:v xml:space="preserve">MCLM &gt; 101</c:v>
                </c:pt>
              </c:strCache>
            </c:strRef>
          </c:cat>
          <c:val>
            <c:numRef>
              <c:f xml:space="preserve">'fluence CM1 C'!$D$38:$D$42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dLblPos val="ctr"/>
          <c:showBubbleSize val="0"/>
          <c:showCatName val="0"/>
          <c:showLeaderLines val="1"/>
          <c:showLegendKey val="0"/>
          <c:showPercent val="1"/>
          <c:showSerName val="0"/>
          <c:showVal val="0"/>
        </c:dLbls>
        <c:firstSliceAng val="0"/>
      </c:pieChart>
      <c:spPr bwMode="auto">
        <a:prstGeom prst="rect">
          <a:avLst/>
        </a:prstGeom>
        <a:noFill/>
        <a:ln>
          <a:noFill/>
        </a:ln>
      </c:spPr>
    </c:plotArea>
    <c:legend>
      <c:legendPos val="r"/>
      <c:layout/>
      <c:overlay val="0"/>
      <c:spPr bwMode="auto">
        <a:prstGeom prst="rect">
          <a:avLst/>
        </a:prstGeom>
        <a:solidFill>
          <a:schemeClr val="lt1">
            <a:lumMod val="95000"/>
            <a:alpha val="39000"/>
          </a:schemeClr>
        </a:solidFill>
        <a:ln>
          <a:noFill/>
        </a:ln>
      </c:spPr>
      <c:txPr>
        <a:bodyPr rot="0" spcFirstLastPara="true" vertOverflow="ellipsis" vert="horz" wrap="square" anchor="ctr" anchorCtr="true"/>
        <a:lstStyle/>
        <a:p>
          <a:pPr>
            <a:defRPr sz="900" b="0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 bwMode="auto">
    <a:xfrm>
      <a:off x="0" y="0"/>
      <a:ext cx="0" cy="0"/>
    </a:xfrm>
    <a:prstGeom prst="rect">
      <a:avLst/>
    </a:prstGeom>
    <a:gradFill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/>
    </a:gradFill>
    <a:ln w="9525" cap="flat" cmpd="sng" algn="ctr">
      <a:solidFill>
        <a:schemeClr val="dk1">
          <a:lumMod val="25000"/>
          <a:lumOff val="75000"/>
        </a:schemeClr>
      </a:solidFill>
      <a:round/>
    </a:ln>
  </c:spPr>
  <c:txPr>
    <a:bodyPr/>
    <a:lstStyle/>
    <a:p>
      <a:pPr>
        <a:defRPr/>
      </a:pPr>
      <a:endParaRPr lang="fr-FR"/>
    </a:p>
  </c:txPr>
  <c:printSettings>
    <c:headerFooter/>
    <c:pageMargins l="0.69999999999999996" r="0.69999999999999996" t="0.75" b="0.75" header="0.29999999999999999" footer="0.29999999999999999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mc="http://schemas.openxmlformats.org/markup-compatibility/2006" xmlns:c14="http://schemas.microsoft.com/office/drawing/2007/8/2/chart">
  <c:date1904 val="0"/>
  <c:lang val="fr-FR"/>
  <c:roundedCorners val="0"/>
  <mc:AlternateContent>
    <mc:Choice Requires="c14">
      <c14:style val="102"/>
    </mc:Choice>
    <mc:Fallback>
      <c:style val="2"/>
    </mc:Fallback>
  </mc:AlternateContent>
  <c:chart>
    <c:title>
      <c:tx>
        <c:rich>
          <a:bodyPr rot="0" spcFirstLastPara="true" vertOverflow="ellipsis" vert="horz" wrap="square" anchor="ctr" anchorCtr="true"/>
          <a:lstStyle/>
          <a:p>
            <a:pPr>
              <a:defRPr sz="1800" b="1" i="0" u="none" strike="noStrike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Evaluation de FLUENCE fevrier 2021</a:t>
            </a:r>
            <a:endParaRPr/>
          </a:p>
        </c:rich>
      </c:tx>
      <c:layout/>
      <c:overlay val="0"/>
      <c:spPr bwMode="auto">
        <a:prstGeom prst="rect">
          <a:avLst/>
        </a:prstGeom>
        <a:noFill/>
        <a:ln>
          <a:noFill/>
        </a:ln>
      </c:spPr>
      <c:txPr>
        <a:bodyPr rot="0" spcFirstLastPara="true" vertOverflow="ellipsis" vert="horz" wrap="square" anchor="ctr" anchorCtr="true"/>
        <a:lstStyle/>
        <a:p>
          <a:pPr>
            <a:defRPr sz="1800" b="1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 bwMode="auto">
              <a:prstGeom prst="rect">
                <a:avLst/>
              </a:prstGeom>
              <a:solidFill>
                <a:srgbClr val="FF00FF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1"/>
            <c:bubble3D val="0"/>
            <c:spPr bwMode="auto">
              <a:prstGeom prst="rect">
                <a:avLst/>
              </a:prstGeom>
              <a:solidFill>
                <a:schemeClr val="accent2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2"/>
            <c:bubble3D val="0"/>
            <c:spPr bwMode="auto">
              <a:prstGeom prst="rect">
                <a:avLst/>
              </a:prstGeom>
              <a:solidFill>
                <a:schemeClr val="accent4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3"/>
            <c:bubble3D val="0"/>
            <c:spPr bwMode="auto">
              <a:prstGeom prst="rect">
                <a:avLst/>
              </a:prstGeom>
              <a:solidFill>
                <a:schemeClr val="accent6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4"/>
            <c:bubble3D val="0"/>
            <c:spPr bwMode="auto">
              <a:prstGeom prst="rect">
                <a:avLst/>
              </a:prstGeom>
              <a:solidFill>
                <a:schemeClr val="accent5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Lbls>
            <c:dLblPos val="ctr"/>
            <c:leaderLines>
              <c:spPr bwMode="auto">
                <a:prstGeom prst="rect">
                  <a:avLst/>
                </a:prstGeom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</c:spPr>
            </c:leaderLines>
            <c:showBubbleSize val="0"/>
            <c:showCatName val="0"/>
            <c:showLeaderLines val="1"/>
            <c:showLegendKey val="0"/>
            <c:showPercent val="1"/>
            <c:showSerName val="0"/>
            <c:showVal val="0"/>
            <c:spPr bwMode="auto">
              <a:prstGeom prst="rect">
                <a:avLst/>
              </a:prstGeom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outerShdw blurRad="50800" dir="2700000" dist="38100" rotWithShape="false">
                <a:prstClr val="black">
                  <a:alpha val="40000"/>
                </a:prstClr>
              </a:outerShdw>
              <a:effectLst>
                <a:outerShdw blurRad="50800" dir="2700000" dist="38100" rotWithShape="false">
                  <a:prstClr val="black">
                    <a:alpha val="40000"/>
                  </a:prstClr>
                </a:outerShdw>
              </a:effectLst>
            </c:spPr>
            <c:txPr>
              <a:bodyPr rot="0" spcFirstLastPara="true" vertOverflow="ellipsis" vert="horz" wrap="square" lIns="38100" tIns="19050" rIns="38100" bIns="19050" anchor="ctr" anchorCtr="true">
                <a:spAutoFit/>
              </a:bodyPr>
              <a:lstStyle/>
              <a:p>
                <a:pPr>
                  <a:defRPr sz="1000" b="1" i="0" u="none" strike="noStrike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</c:dLbls>
          <c:cat>
            <c:strRef>
              <c:f xml:space="preserve">'fluence CE2 A'!$C$50:$C$54</c:f>
              <c:strCache>
                <c:ptCount val="5"/>
                <c:pt idx="0">
                  <c:v xml:space="preserve">MCLM &lt; 40</c:v>
                </c:pt>
                <c:pt idx="1">
                  <c:v xml:space="preserve">40 ≤ MCLM ≤ 69</c:v>
                </c:pt>
                <c:pt idx="2">
                  <c:v xml:space="preserve">70 ≤ MCLM ≤ 80</c:v>
                </c:pt>
                <c:pt idx="3">
                  <c:v xml:space="preserve">81 ≤ MCLM ≤ 101</c:v>
                </c:pt>
                <c:pt idx="4">
                  <c:v xml:space="preserve">MCLM &gt; 101</c:v>
                </c:pt>
              </c:strCache>
            </c:strRef>
          </c:cat>
          <c:val>
            <c:numRef>
              <c:f xml:space="preserve">'fluence CE2 A'!$D$50:$D$54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dLblPos val="ctr"/>
          <c:showBubbleSize val="0"/>
          <c:showCatName val="0"/>
          <c:showLeaderLines val="1"/>
          <c:showLegendKey val="0"/>
          <c:showPercent val="1"/>
          <c:showSerName val="0"/>
          <c:showVal val="0"/>
        </c:dLbls>
        <c:firstSliceAng val="0"/>
      </c:pieChart>
      <c:spPr bwMode="auto">
        <a:prstGeom prst="rect">
          <a:avLst/>
        </a:prstGeom>
        <a:noFill/>
        <a:ln>
          <a:noFill/>
        </a:ln>
      </c:spPr>
    </c:plotArea>
    <c:legend>
      <c:legendPos val="r"/>
      <c:layout/>
      <c:overlay val="0"/>
      <c:spPr bwMode="auto">
        <a:prstGeom prst="rect">
          <a:avLst/>
        </a:prstGeom>
        <a:solidFill>
          <a:schemeClr val="lt1">
            <a:lumMod val="95000"/>
            <a:alpha val="39000"/>
          </a:schemeClr>
        </a:solidFill>
        <a:ln>
          <a:noFill/>
        </a:ln>
      </c:spPr>
      <c:txPr>
        <a:bodyPr rot="0" spcFirstLastPara="true" vertOverflow="ellipsis" vert="horz" wrap="square" anchor="ctr" anchorCtr="true"/>
        <a:lstStyle/>
        <a:p>
          <a:pPr>
            <a:defRPr sz="900" b="0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 bwMode="auto">
    <a:xfrm>
      <a:off x="0" y="0"/>
      <a:ext cx="0" cy="0"/>
    </a:xfrm>
    <a:prstGeom prst="rect">
      <a:avLst/>
    </a:prstGeom>
    <a:gradFill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/>
    </a:gradFill>
    <a:ln w="9525" cap="flat" cmpd="sng" algn="ctr">
      <a:solidFill>
        <a:schemeClr val="dk1">
          <a:lumMod val="25000"/>
          <a:lumOff val="75000"/>
        </a:schemeClr>
      </a:solidFill>
      <a:round/>
    </a:ln>
  </c:spPr>
  <c:txPr>
    <a:bodyPr/>
    <a:lstStyle/>
    <a:p>
      <a:pPr>
        <a:defRPr/>
      </a:pPr>
      <a:endParaRPr lang="fr-FR"/>
    </a:p>
  </c:txPr>
  <c:printSettings>
    <c:headerFooter/>
    <c:pageMargins l="0.69999999999999996" r="0.69999999999999996" t="0.75" b="0.75" header="0.29999999999999999" footer="0.29999999999999999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mc="http://schemas.openxmlformats.org/markup-compatibility/2006" xmlns:c14="http://schemas.microsoft.com/office/drawing/2007/8/2/chart">
  <c:date1904 val="0"/>
  <c:lang val="fr-FR"/>
  <c:roundedCorners val="0"/>
  <mc:AlternateContent>
    <mc:Choice Requires="c14">
      <c14:style val="102"/>
    </mc:Choice>
    <mc:Fallback>
      <c:style val="2"/>
    </mc:Fallback>
  </mc:AlternateContent>
  <c:chart>
    <c:title>
      <c:tx>
        <c:rich>
          <a:bodyPr rot="0" spcFirstLastPara="true" vertOverflow="ellipsis" vert="horz" wrap="square" anchor="ctr" anchorCtr="true"/>
          <a:lstStyle/>
          <a:p>
            <a:pPr>
              <a:defRPr sz="1800" b="1" i="0" u="none" strike="noStrike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Evaluation de FLUENCE janvier 2021</a:t>
            </a:r>
            <a:endParaRPr/>
          </a:p>
        </c:rich>
      </c:tx>
      <c:layout/>
      <c:overlay val="0"/>
      <c:spPr bwMode="auto">
        <a:prstGeom prst="rect">
          <a:avLst/>
        </a:prstGeom>
        <a:noFill/>
        <a:ln>
          <a:noFill/>
        </a:ln>
      </c:spPr>
      <c:txPr>
        <a:bodyPr rot="0" spcFirstLastPara="true" vertOverflow="ellipsis" vert="horz" wrap="square" anchor="ctr" anchorCtr="true"/>
        <a:lstStyle/>
        <a:p>
          <a:pPr>
            <a:defRPr sz="1800" b="1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pieChart>
        <c:varyColors val="1"/>
        <c:ser>
          <c:idx val="0"/>
          <c:order val="0"/>
          <c:spPr bwMode="auto">
            <a:prstGeom prst="rect">
              <a:avLst/>
            </a:prstGeom>
            <a:solidFill>
              <a:srgbClr val="FF99FF"/>
            </a:solidFill>
          </c:spPr>
          <c:dPt>
            <c:idx val="0"/>
            <c:bubble3D val="0"/>
            <c:spPr bwMode="auto">
              <a:prstGeom prst="rect">
                <a:avLst/>
              </a:prstGeom>
              <a:solidFill>
                <a:srgbClr val="FF00FF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1"/>
            <c:bubble3D val="0"/>
            <c:spPr bwMode="auto">
              <a:prstGeom prst="rect">
                <a:avLst/>
              </a:prstGeom>
              <a:solidFill>
                <a:schemeClr val="accent2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2"/>
            <c:bubble3D val="0"/>
            <c:spPr bwMode="auto">
              <a:prstGeom prst="rect">
                <a:avLst/>
              </a:prstGeom>
              <a:solidFill>
                <a:schemeClr val="accent4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3"/>
            <c:bubble3D val="0"/>
            <c:spPr bwMode="auto">
              <a:prstGeom prst="rect">
                <a:avLst/>
              </a:prstGeom>
              <a:solidFill>
                <a:schemeClr val="accent6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4"/>
            <c:bubble3D val="0"/>
            <c:spPr bwMode="auto">
              <a:prstGeom prst="rect">
                <a:avLst/>
              </a:prstGeom>
              <a:solidFill>
                <a:schemeClr val="accent1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Lbls>
            <c:dLblPos val="ctr"/>
            <c:leaderLines>
              <c:spPr bwMode="auto">
                <a:prstGeom prst="rect">
                  <a:avLst/>
                </a:prstGeom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</c:spPr>
            </c:leaderLines>
            <c:showBubbleSize val="0"/>
            <c:showCatName val="0"/>
            <c:showLeaderLines val="1"/>
            <c:showLegendKey val="0"/>
            <c:showPercent val="1"/>
            <c:showSerName val="0"/>
            <c:showVal val="0"/>
            <c:spPr bwMode="auto">
              <a:prstGeom prst="rect">
                <a:avLst/>
              </a:prstGeom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outerShdw blurRad="50800" dir="2700000" dist="38100" rotWithShape="false">
                <a:prstClr val="black">
                  <a:alpha val="40000"/>
                </a:prstClr>
              </a:outerShdw>
              <a:effectLst>
                <a:outerShdw blurRad="50800" dir="2700000" dist="38100" rotWithShape="false">
                  <a:prstClr val="black">
                    <a:alpha val="40000"/>
                  </a:prstClr>
                </a:outerShdw>
              </a:effectLst>
            </c:spPr>
            <c:txPr>
              <a:bodyPr rot="0" spcFirstLastPara="true" vertOverflow="ellipsis" vert="horz" wrap="square" lIns="38100" tIns="19050" rIns="38100" bIns="19050" anchor="ctr" anchorCtr="true">
                <a:spAutoFit/>
              </a:bodyPr>
              <a:lstStyle/>
              <a:p>
                <a:pPr>
                  <a:defRPr sz="1000" b="1" i="0" u="none" strike="noStrike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</c:dLbls>
          <c:cat>
            <c:strRef>
              <c:f xml:space="preserve">'fluence CM1 C'!$C$50:$C$54</c:f>
              <c:strCache>
                <c:ptCount val="5"/>
                <c:pt idx="0">
                  <c:v xml:space="preserve">MCLM &lt; 40</c:v>
                </c:pt>
                <c:pt idx="1">
                  <c:v xml:space="preserve">40 ≤ MCLM ≤ 69</c:v>
                </c:pt>
                <c:pt idx="2">
                  <c:v xml:space="preserve">70 ≤ MCLM ≤ 80</c:v>
                </c:pt>
                <c:pt idx="3">
                  <c:v xml:space="preserve">81 ≤ MCLM ≤ 101</c:v>
                </c:pt>
                <c:pt idx="4">
                  <c:v xml:space="preserve">MCLM &gt; 101</c:v>
                </c:pt>
              </c:strCache>
            </c:strRef>
          </c:cat>
          <c:val>
            <c:numRef>
              <c:f xml:space="preserve">'fluence CM1 C'!$D$50:$D$54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dLblPos val="ctr"/>
          <c:showBubbleSize val="0"/>
          <c:showCatName val="0"/>
          <c:showLeaderLines val="1"/>
          <c:showLegendKey val="0"/>
          <c:showPercent val="1"/>
          <c:showSerName val="0"/>
          <c:showVal val="0"/>
        </c:dLbls>
        <c:firstSliceAng val="0"/>
      </c:pieChart>
      <c:spPr bwMode="auto">
        <a:prstGeom prst="rect">
          <a:avLst/>
        </a:prstGeom>
        <a:noFill/>
        <a:ln>
          <a:noFill/>
        </a:ln>
      </c:spPr>
    </c:plotArea>
    <c:legend>
      <c:legendPos val="r"/>
      <c:layout/>
      <c:overlay val="0"/>
      <c:spPr bwMode="auto">
        <a:prstGeom prst="rect">
          <a:avLst/>
        </a:prstGeom>
        <a:solidFill>
          <a:schemeClr val="lt1">
            <a:lumMod val="95000"/>
            <a:alpha val="39000"/>
          </a:schemeClr>
        </a:solidFill>
        <a:ln>
          <a:noFill/>
        </a:ln>
      </c:spPr>
      <c:txPr>
        <a:bodyPr rot="0" spcFirstLastPara="true" vertOverflow="ellipsis" vert="horz" wrap="square" anchor="ctr" anchorCtr="true"/>
        <a:lstStyle/>
        <a:p>
          <a:pPr>
            <a:defRPr sz="900" b="0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 bwMode="auto">
    <a:xfrm>
      <a:off x="0" y="0"/>
      <a:ext cx="0" cy="0"/>
    </a:xfrm>
    <a:prstGeom prst="rect">
      <a:avLst/>
    </a:prstGeom>
    <a:gradFill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/>
    </a:gradFill>
    <a:ln w="9525" cap="flat" cmpd="sng" algn="ctr">
      <a:solidFill>
        <a:schemeClr val="dk1">
          <a:lumMod val="25000"/>
          <a:lumOff val="75000"/>
        </a:schemeClr>
      </a:solidFill>
      <a:round/>
    </a:ln>
  </c:spPr>
  <c:txPr>
    <a:bodyPr/>
    <a:lstStyle/>
    <a:p>
      <a:pPr>
        <a:defRPr/>
      </a:pPr>
      <a:endParaRPr lang="fr-FR"/>
    </a:p>
  </c:txPr>
  <c:printSettings>
    <c:headerFooter/>
    <c:pageMargins l="0.69999999999999996" r="0.69999999999999996" t="0.75" b="0.75" header="0.29999999999999999" footer="0.29999999999999999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mc="http://schemas.openxmlformats.org/markup-compatibility/2006" xmlns:c14="http://schemas.microsoft.com/office/drawing/2007/8/2/chart">
  <c:date1904 val="0"/>
  <c:lang val="fr-FR"/>
  <c:roundedCorners val="0"/>
  <mc:AlternateContent>
    <mc:Choice Requires="c14">
      <c14:style val="102"/>
    </mc:Choice>
    <mc:Fallback>
      <c:style val="2"/>
    </mc:Fallback>
  </mc:AlternateContent>
  <c:chart>
    <c:title>
      <c:tx>
        <c:rich>
          <a:bodyPr rot="0" spcFirstLastPara="true" vertOverflow="ellipsis" vert="horz" wrap="square" anchor="ctr" anchorCtr="true"/>
          <a:lstStyle/>
          <a:p>
            <a:pPr>
              <a:defRPr sz="1800" b="1" i="0" u="none" strike="noStrike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Evaluation</a:t>
            </a:r>
            <a:r>
              <a:rPr lang="fr-FR"/>
              <a:t> de FLUENCE mai 2021</a:t>
            </a:r>
            <a:endParaRPr lang="fr-FR"/>
          </a:p>
        </c:rich>
      </c:tx>
      <c:layout/>
      <c:overlay val="0"/>
      <c:spPr bwMode="auto">
        <a:prstGeom prst="rect">
          <a:avLst/>
        </a:prstGeom>
        <a:noFill/>
        <a:ln>
          <a:noFill/>
        </a:ln>
      </c:spPr>
      <c:txPr>
        <a:bodyPr rot="0" spcFirstLastPara="true" vertOverflow="ellipsis" vert="horz" wrap="square" anchor="ctr" anchorCtr="true"/>
        <a:lstStyle/>
        <a:p>
          <a:pPr>
            <a:defRPr sz="1800" b="1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 bwMode="auto">
              <a:prstGeom prst="rect">
                <a:avLst/>
              </a:prstGeom>
              <a:solidFill>
                <a:srgbClr val="FF99FF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1"/>
            <c:bubble3D val="0"/>
            <c:spPr bwMode="auto">
              <a:prstGeom prst="rect">
                <a:avLst/>
              </a:prstGeom>
              <a:solidFill>
                <a:schemeClr val="accent2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2"/>
            <c:bubble3D val="0"/>
            <c:spPr bwMode="auto">
              <a:prstGeom prst="rect">
                <a:avLst/>
              </a:prstGeom>
              <a:solidFill>
                <a:schemeClr val="accent4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3"/>
            <c:bubble3D val="0"/>
            <c:spPr bwMode="auto">
              <a:prstGeom prst="rect">
                <a:avLst/>
              </a:prstGeom>
              <a:solidFill>
                <a:schemeClr val="accent6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4"/>
            <c:bubble3D val="0"/>
            <c:spPr bwMode="auto">
              <a:prstGeom prst="rect">
                <a:avLst/>
              </a:prstGeom>
              <a:solidFill>
                <a:schemeClr val="accent5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Lbls>
            <c:dLblPos val="ctr"/>
            <c:leaderLines>
              <c:spPr bwMode="auto">
                <a:prstGeom prst="rect">
                  <a:avLst/>
                </a:prstGeom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</c:spPr>
            </c:leaderLines>
            <c:showBubbleSize val="0"/>
            <c:showCatName val="0"/>
            <c:showLeaderLines val="1"/>
            <c:showLegendKey val="0"/>
            <c:showPercent val="1"/>
            <c:showSerName val="0"/>
            <c:showVal val="0"/>
            <c:spPr bwMode="auto">
              <a:prstGeom prst="rect">
                <a:avLst/>
              </a:prstGeom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outerShdw blurRad="50800" dir="2700000" dist="38100" rotWithShape="false">
                <a:prstClr val="black">
                  <a:alpha val="40000"/>
                </a:prstClr>
              </a:outerShdw>
              <a:effectLst>
                <a:outerShdw blurRad="50800" dir="2700000" dist="38100" rotWithShape="false">
                  <a:prstClr val="black">
                    <a:alpha val="40000"/>
                  </a:prstClr>
                </a:outerShdw>
              </a:effectLst>
            </c:spPr>
            <c:txPr>
              <a:bodyPr rot="0" spcFirstLastPara="true" vertOverflow="ellipsis" vert="horz" wrap="square" lIns="38100" tIns="19050" rIns="38100" bIns="19050" anchor="ctr" anchorCtr="true">
                <a:spAutoFit/>
              </a:bodyPr>
              <a:lstStyle/>
              <a:p>
                <a:pPr>
                  <a:defRPr sz="1000" b="1" i="0" u="none" strike="noStrike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</c:dLbls>
          <c:cat>
            <c:strRef>
              <c:f xml:space="preserve">'fluence CM1 C'!$C$62:$C$66</c:f>
              <c:strCache>
                <c:ptCount val="5"/>
                <c:pt idx="0">
                  <c:v xml:space="preserve">MCLM &lt; 40</c:v>
                </c:pt>
                <c:pt idx="1">
                  <c:v xml:space="preserve">40 ≤ MCLM ≤ 69</c:v>
                </c:pt>
                <c:pt idx="2">
                  <c:v xml:space="preserve">70 ≤ MCLM ≤ 80</c:v>
                </c:pt>
                <c:pt idx="3">
                  <c:v xml:space="preserve">81 ≤ MCLM ≤ 101</c:v>
                </c:pt>
                <c:pt idx="4">
                  <c:v xml:space="preserve">MCLM &gt; 101</c:v>
                </c:pt>
              </c:strCache>
            </c:strRef>
          </c:cat>
          <c:val>
            <c:numRef>
              <c:f xml:space="preserve">'fluence CM1 C'!$D$62:$D$66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dLblPos val="ctr"/>
          <c:showBubbleSize val="0"/>
          <c:showCatName val="0"/>
          <c:showLeaderLines val="1"/>
          <c:showLegendKey val="0"/>
          <c:showPercent val="1"/>
          <c:showSerName val="0"/>
          <c:showVal val="0"/>
        </c:dLbls>
        <c:firstSliceAng val="0"/>
      </c:pieChart>
      <c:spPr bwMode="auto">
        <a:prstGeom prst="rect">
          <a:avLst/>
        </a:prstGeom>
        <a:noFill/>
        <a:ln>
          <a:noFill/>
        </a:ln>
      </c:spPr>
    </c:plotArea>
    <c:legend>
      <c:legendPos val="r"/>
      <c:layout/>
      <c:overlay val="0"/>
      <c:spPr bwMode="auto">
        <a:prstGeom prst="rect">
          <a:avLst/>
        </a:prstGeom>
        <a:solidFill>
          <a:schemeClr val="lt1">
            <a:lumMod val="95000"/>
            <a:alpha val="39000"/>
          </a:schemeClr>
        </a:solidFill>
        <a:ln>
          <a:noFill/>
        </a:ln>
      </c:spPr>
      <c:txPr>
        <a:bodyPr rot="0" spcFirstLastPara="true" vertOverflow="ellipsis" vert="horz" wrap="square" anchor="ctr" anchorCtr="true"/>
        <a:lstStyle/>
        <a:p>
          <a:pPr>
            <a:defRPr sz="900" b="0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 bwMode="auto">
    <a:xfrm>
      <a:off x="0" y="0"/>
      <a:ext cx="0" cy="0"/>
    </a:xfrm>
    <a:prstGeom prst="rect">
      <a:avLst/>
    </a:prstGeom>
    <a:gradFill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/>
    </a:gradFill>
    <a:ln w="9525" cap="flat" cmpd="sng" algn="ctr">
      <a:solidFill>
        <a:schemeClr val="dk1">
          <a:lumMod val="25000"/>
          <a:lumOff val="75000"/>
        </a:schemeClr>
      </a:solidFill>
      <a:round/>
    </a:ln>
  </c:spPr>
  <c:txPr>
    <a:bodyPr/>
    <a:lstStyle/>
    <a:p>
      <a:pPr>
        <a:defRPr/>
      </a:pPr>
      <a:endParaRPr lang="fr-FR"/>
    </a:p>
  </c:txPr>
  <c:printSettings>
    <c:headerFooter/>
    <c:pageMargins l="0.69999999999999996" r="0.69999999999999996" t="0.75" b="0.75" header="0.29999999999999999" footer="0.29999999999999999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mc="http://schemas.openxmlformats.org/markup-compatibility/2006" xmlns:c14="http://schemas.microsoft.com/office/drawing/2007/8/2/chart">
  <c:date1904 val="0"/>
  <c:lang val="fr-FR"/>
  <c:roundedCorners val="0"/>
  <mc:AlternateContent>
    <mc:Choice Requires="c14">
      <c14:style val="102"/>
    </mc:Choice>
    <mc:Fallback>
      <c:style val="2"/>
    </mc:Fallback>
  </mc:AlternateContent>
  <c:chart>
    <c:title>
      <c:tx>
        <c:rich>
          <a:bodyPr rot="0" spcFirstLastPara="true" vertOverflow="ellipsis" vert="horz" wrap="square" anchor="ctr" anchorCtr="true"/>
          <a:lstStyle/>
          <a:p>
            <a:pPr>
              <a:defRPr sz="1800" b="1" i="0" u="none" strike="noStrike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Evaluation de FLUENCE octobre 2020</a:t>
            </a:r>
            <a:endParaRPr/>
          </a:p>
        </c:rich>
      </c:tx>
      <c:layout>
        <c:manualLayout>
          <c:xMode val="edge"/>
          <c:yMode val="edge"/>
          <c:x val="0.0927479174962028"/>
          <c:y val="0.029549177276450005"/>
        </c:manualLayout>
      </c:layout>
      <c:overlay val="0"/>
      <c:spPr bwMode="auto">
        <a:prstGeom prst="rect">
          <a:avLst/>
        </a:prstGeom>
        <a:noFill/>
        <a:ln>
          <a:noFill/>
        </a:ln>
      </c:spPr>
      <c:txPr>
        <a:bodyPr rot="0" spcFirstLastPara="true" vertOverflow="ellipsis" vert="horz" wrap="square" anchor="ctr" anchorCtr="true"/>
        <a:lstStyle/>
        <a:p>
          <a:pPr>
            <a:defRPr sz="1800" b="1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26800721784776904"/>
          <c:y val="0.15319444444444447"/>
          <c:w val="0.40287467191601051"/>
          <c:h val="0.6714577865266842"/>
        </c:manualLayout>
      </c:layout>
      <c:pieChart>
        <c:varyColors val="1"/>
        <c:ser>
          <c:idx val="0"/>
          <c:order val="0"/>
          <c:dPt>
            <c:idx val="0"/>
            <c:bubble3D val="0"/>
            <c:spPr bwMode="auto">
              <a:prstGeom prst="rect">
                <a:avLst/>
              </a:prstGeom>
              <a:solidFill>
                <a:srgbClr val="F60AF0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1"/>
            <c:bubble3D val="0"/>
            <c:spPr bwMode="auto">
              <a:prstGeom prst="rect">
                <a:avLst/>
              </a:prstGeom>
              <a:solidFill>
                <a:schemeClr val="accent2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2"/>
            <c:bubble3D val="0"/>
            <c:spPr bwMode="auto">
              <a:prstGeom prst="rect">
                <a:avLst/>
              </a:prstGeom>
              <a:solidFill>
                <a:schemeClr val="accent4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3"/>
            <c:bubble3D val="0"/>
            <c:spPr bwMode="auto">
              <a:prstGeom prst="rect">
                <a:avLst/>
              </a:prstGeom>
              <a:solidFill>
                <a:schemeClr val="accent6">
                  <a:lumMod val="75000"/>
                </a:schemeClr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4"/>
            <c:bubble3D val="0"/>
            <c:spPr bwMode="auto">
              <a:prstGeom prst="rect">
                <a:avLst/>
              </a:prstGeom>
              <a:solidFill>
                <a:schemeClr val="accent1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Lbls>
            <c:dLblPos val="ctr"/>
            <c:leaderLines>
              <c:spPr bwMode="auto">
                <a:prstGeom prst="rect">
                  <a:avLst/>
                </a:prstGeom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</c:spPr>
            </c:leaderLines>
            <c:showBubbleSize val="0"/>
            <c:showCatName val="0"/>
            <c:showLeaderLines val="1"/>
            <c:showLegendKey val="0"/>
            <c:showPercent val="1"/>
            <c:showSerName val="0"/>
            <c:showVal val="0"/>
            <c:spPr bwMode="auto">
              <a:prstGeom prst="rect">
                <a:avLst/>
              </a:prstGeom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outerShdw blurRad="50800" dir="2700000" dist="38100" rotWithShape="false">
                <a:prstClr val="black">
                  <a:alpha val="40000"/>
                </a:prstClr>
              </a:outerShdw>
              <a:effectLst>
                <a:outerShdw blurRad="50800" dir="2700000" dist="38100" rotWithShape="false">
                  <a:prstClr val="black">
                    <a:alpha val="40000"/>
                  </a:prstClr>
                </a:outerShdw>
              </a:effectLst>
            </c:spPr>
            <c:txPr>
              <a:bodyPr rot="0" spcFirstLastPara="true" vertOverflow="ellipsis" vert="horz" wrap="square" lIns="38100" tIns="19050" rIns="38100" bIns="19050" anchor="ctr" anchorCtr="true">
                <a:spAutoFit/>
              </a:bodyPr>
              <a:lstStyle/>
              <a:p>
                <a:pPr>
                  <a:defRPr sz="1000" b="1" i="0" u="none" strike="noStrike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</c:dLbls>
          <c:cat>
            <c:strRef>
              <c:f xml:space="preserve">'fluence CM1 D'!$C$38:$C$42</c:f>
              <c:strCache>
                <c:ptCount val="5"/>
                <c:pt idx="0">
                  <c:v xml:space="preserve">MCLM &lt; 40</c:v>
                </c:pt>
                <c:pt idx="1">
                  <c:v xml:space="preserve">40 ≤ MCLM ≤ 69</c:v>
                </c:pt>
                <c:pt idx="2">
                  <c:v xml:space="preserve">70 ≤ MCLM ≤ 80</c:v>
                </c:pt>
                <c:pt idx="3">
                  <c:v xml:space="preserve">81 ≤ MCLM ≤ 101</c:v>
                </c:pt>
                <c:pt idx="4">
                  <c:v xml:space="preserve">MCLM &gt; 101</c:v>
                </c:pt>
              </c:strCache>
            </c:strRef>
          </c:cat>
          <c:val>
            <c:numRef>
              <c:f xml:space="preserve">'fluence CM1 D'!$D$38:$D$42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dLblPos val="ctr"/>
          <c:showBubbleSize val="0"/>
          <c:showCatName val="0"/>
          <c:showLeaderLines val="1"/>
          <c:showLegendKey val="0"/>
          <c:showPercent val="1"/>
          <c:showSerName val="0"/>
          <c:showVal val="0"/>
        </c:dLbls>
        <c:firstSliceAng val="0"/>
      </c:pieChart>
      <c:spPr bwMode="auto">
        <a:prstGeom prst="rect">
          <a:avLst/>
        </a:prstGeom>
        <a:noFill/>
        <a:ln>
          <a:noFill/>
        </a:ln>
      </c:spPr>
    </c:plotArea>
    <c:legend>
      <c:legendPos val="r"/>
      <c:layout/>
      <c:overlay val="0"/>
      <c:spPr bwMode="auto">
        <a:prstGeom prst="rect">
          <a:avLst/>
        </a:prstGeom>
        <a:solidFill>
          <a:schemeClr val="lt1">
            <a:lumMod val="95000"/>
            <a:alpha val="39000"/>
          </a:schemeClr>
        </a:solidFill>
        <a:ln>
          <a:noFill/>
        </a:ln>
      </c:spPr>
      <c:txPr>
        <a:bodyPr rot="0" spcFirstLastPara="true" vertOverflow="ellipsis" vert="horz" wrap="square" anchor="ctr" anchorCtr="true"/>
        <a:lstStyle/>
        <a:p>
          <a:pPr>
            <a:defRPr sz="900" b="0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 bwMode="auto">
    <a:xfrm>
      <a:off x="0" y="0"/>
      <a:ext cx="0" cy="0"/>
    </a:xfrm>
    <a:prstGeom prst="rect">
      <a:avLst/>
    </a:prstGeom>
    <a:gradFill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/>
    </a:gradFill>
    <a:ln w="9525" cap="flat" cmpd="sng" algn="ctr">
      <a:solidFill>
        <a:schemeClr val="dk1">
          <a:lumMod val="25000"/>
          <a:lumOff val="75000"/>
        </a:schemeClr>
      </a:solidFill>
      <a:round/>
    </a:ln>
  </c:spPr>
  <c:txPr>
    <a:bodyPr/>
    <a:lstStyle/>
    <a:p>
      <a:pPr>
        <a:defRPr/>
      </a:pPr>
      <a:endParaRPr lang="fr-FR"/>
    </a:p>
  </c:txPr>
  <c:printSettings>
    <c:headerFooter/>
    <c:pageMargins l="0.69999999999999996" r="0.69999999999999996" t="0.75" b="0.75" header="0.29999999999999999" footer="0.29999999999999999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mc="http://schemas.openxmlformats.org/markup-compatibility/2006" xmlns:c14="http://schemas.microsoft.com/office/drawing/2007/8/2/chart">
  <c:date1904 val="0"/>
  <c:lang val="fr-FR"/>
  <c:roundedCorners val="0"/>
  <mc:AlternateContent>
    <mc:Choice Requires="c14">
      <c14:style val="102"/>
    </mc:Choice>
    <mc:Fallback>
      <c:style val="2"/>
    </mc:Fallback>
  </mc:AlternateContent>
  <c:chart>
    <c:title>
      <c:tx>
        <c:rich>
          <a:bodyPr rot="0" spcFirstLastPara="true" vertOverflow="ellipsis" vert="horz" wrap="square" anchor="ctr" anchorCtr="true"/>
          <a:lstStyle/>
          <a:p>
            <a:pPr>
              <a:defRPr sz="1800" b="1" i="0" u="none" strike="noStrike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Evaluation de FLUENCE janvier 2021</a:t>
            </a:r>
            <a:endParaRPr/>
          </a:p>
        </c:rich>
      </c:tx>
      <c:layout/>
      <c:overlay val="0"/>
      <c:spPr bwMode="auto">
        <a:prstGeom prst="rect">
          <a:avLst/>
        </a:prstGeom>
        <a:noFill/>
        <a:ln>
          <a:noFill/>
        </a:ln>
      </c:spPr>
      <c:txPr>
        <a:bodyPr rot="0" spcFirstLastPara="true" vertOverflow="ellipsis" vert="horz" wrap="square" anchor="ctr" anchorCtr="true"/>
        <a:lstStyle/>
        <a:p>
          <a:pPr>
            <a:defRPr sz="1800" b="1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pieChart>
        <c:varyColors val="1"/>
        <c:ser>
          <c:idx val="0"/>
          <c:order val="0"/>
          <c:spPr bwMode="auto">
            <a:prstGeom prst="rect">
              <a:avLst/>
            </a:prstGeom>
            <a:solidFill>
              <a:srgbClr val="FF99FF"/>
            </a:solidFill>
          </c:spPr>
          <c:dPt>
            <c:idx val="0"/>
            <c:bubble3D val="0"/>
            <c:spPr bwMode="auto">
              <a:prstGeom prst="rect">
                <a:avLst/>
              </a:prstGeom>
              <a:solidFill>
                <a:srgbClr val="FF00FF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1"/>
            <c:bubble3D val="0"/>
            <c:spPr bwMode="auto">
              <a:prstGeom prst="rect">
                <a:avLst/>
              </a:prstGeom>
              <a:solidFill>
                <a:schemeClr val="accent2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2"/>
            <c:bubble3D val="0"/>
            <c:spPr bwMode="auto">
              <a:prstGeom prst="rect">
                <a:avLst/>
              </a:prstGeom>
              <a:solidFill>
                <a:schemeClr val="accent4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3"/>
            <c:bubble3D val="0"/>
            <c:spPr bwMode="auto">
              <a:prstGeom prst="rect">
                <a:avLst/>
              </a:prstGeom>
              <a:solidFill>
                <a:schemeClr val="accent6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4"/>
            <c:bubble3D val="0"/>
            <c:spPr bwMode="auto">
              <a:prstGeom prst="rect">
                <a:avLst/>
              </a:prstGeom>
              <a:solidFill>
                <a:schemeClr val="accent1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Lbls>
            <c:dLblPos val="ctr"/>
            <c:leaderLines>
              <c:spPr bwMode="auto">
                <a:prstGeom prst="rect">
                  <a:avLst/>
                </a:prstGeom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</c:spPr>
            </c:leaderLines>
            <c:showBubbleSize val="0"/>
            <c:showCatName val="0"/>
            <c:showLeaderLines val="1"/>
            <c:showLegendKey val="0"/>
            <c:showPercent val="1"/>
            <c:showSerName val="0"/>
            <c:showVal val="0"/>
            <c:spPr bwMode="auto">
              <a:prstGeom prst="rect">
                <a:avLst/>
              </a:prstGeom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outerShdw blurRad="50800" dir="2700000" dist="38100" rotWithShape="false">
                <a:prstClr val="black">
                  <a:alpha val="40000"/>
                </a:prstClr>
              </a:outerShdw>
              <a:effectLst>
                <a:outerShdw blurRad="50800" dir="2700000" dist="38100" rotWithShape="false">
                  <a:prstClr val="black">
                    <a:alpha val="40000"/>
                  </a:prstClr>
                </a:outerShdw>
              </a:effectLst>
            </c:spPr>
            <c:txPr>
              <a:bodyPr rot="0" spcFirstLastPara="true" vertOverflow="ellipsis" vert="horz" wrap="square" lIns="38100" tIns="19050" rIns="38100" bIns="19050" anchor="ctr" anchorCtr="true">
                <a:spAutoFit/>
              </a:bodyPr>
              <a:lstStyle/>
              <a:p>
                <a:pPr>
                  <a:defRPr sz="1000" b="1" i="0" u="none" strike="noStrike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</c:dLbls>
          <c:cat>
            <c:strRef>
              <c:f xml:space="preserve">'fluence CM1 D'!$C$50:$C$54</c:f>
              <c:strCache>
                <c:ptCount val="5"/>
                <c:pt idx="0">
                  <c:v xml:space="preserve">MCLM &lt; 40</c:v>
                </c:pt>
                <c:pt idx="1">
                  <c:v xml:space="preserve">40 ≤ MCLM ≤ 69</c:v>
                </c:pt>
                <c:pt idx="2">
                  <c:v xml:space="preserve">70 ≤ MCLM ≤ 80</c:v>
                </c:pt>
                <c:pt idx="3">
                  <c:v xml:space="preserve">81 ≤ MCLM ≤ 101</c:v>
                </c:pt>
                <c:pt idx="4">
                  <c:v xml:space="preserve">MCLM &gt; 101</c:v>
                </c:pt>
              </c:strCache>
            </c:strRef>
          </c:cat>
          <c:val>
            <c:numRef>
              <c:f xml:space="preserve">'fluence CM1 D'!$D$50:$D$54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dLblPos val="ctr"/>
          <c:showBubbleSize val="0"/>
          <c:showCatName val="0"/>
          <c:showLeaderLines val="1"/>
          <c:showLegendKey val="0"/>
          <c:showPercent val="1"/>
          <c:showSerName val="0"/>
          <c:showVal val="0"/>
        </c:dLbls>
        <c:firstSliceAng val="0"/>
      </c:pieChart>
      <c:spPr bwMode="auto">
        <a:prstGeom prst="rect">
          <a:avLst/>
        </a:prstGeom>
        <a:noFill/>
        <a:ln>
          <a:noFill/>
        </a:ln>
      </c:spPr>
    </c:plotArea>
    <c:legend>
      <c:legendPos val="r"/>
      <c:layout/>
      <c:overlay val="0"/>
      <c:spPr bwMode="auto">
        <a:prstGeom prst="rect">
          <a:avLst/>
        </a:prstGeom>
        <a:solidFill>
          <a:schemeClr val="lt1">
            <a:lumMod val="95000"/>
            <a:alpha val="39000"/>
          </a:schemeClr>
        </a:solidFill>
        <a:ln>
          <a:noFill/>
        </a:ln>
      </c:spPr>
      <c:txPr>
        <a:bodyPr rot="0" spcFirstLastPara="true" vertOverflow="ellipsis" vert="horz" wrap="square" anchor="ctr" anchorCtr="true"/>
        <a:lstStyle/>
        <a:p>
          <a:pPr>
            <a:defRPr sz="900" b="0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 bwMode="auto">
    <a:xfrm>
      <a:off x="0" y="0"/>
      <a:ext cx="0" cy="0"/>
    </a:xfrm>
    <a:prstGeom prst="rect">
      <a:avLst/>
    </a:prstGeom>
    <a:gradFill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/>
    </a:gradFill>
    <a:ln w="9525" cap="flat" cmpd="sng" algn="ctr">
      <a:solidFill>
        <a:schemeClr val="dk1">
          <a:lumMod val="25000"/>
          <a:lumOff val="75000"/>
        </a:schemeClr>
      </a:solidFill>
      <a:round/>
    </a:ln>
  </c:spPr>
  <c:txPr>
    <a:bodyPr/>
    <a:lstStyle/>
    <a:p>
      <a:pPr>
        <a:defRPr/>
      </a:pPr>
      <a:endParaRPr lang="fr-FR"/>
    </a:p>
  </c:txPr>
  <c:printSettings>
    <c:headerFooter/>
    <c:pageMargins l="0.69999999999999996" r="0.69999999999999996" t="0.75" b="0.75" header="0.29999999999999999" footer="0.29999999999999999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mc="http://schemas.openxmlformats.org/markup-compatibility/2006" xmlns:c14="http://schemas.microsoft.com/office/drawing/2007/8/2/chart">
  <c:date1904 val="0"/>
  <c:lang val="fr-FR"/>
  <c:roundedCorners val="0"/>
  <mc:AlternateContent>
    <mc:Choice Requires="c14">
      <c14:style val="102"/>
    </mc:Choice>
    <mc:Fallback>
      <c:style val="2"/>
    </mc:Fallback>
  </mc:AlternateContent>
  <c:chart>
    <c:title>
      <c:tx>
        <c:rich>
          <a:bodyPr rot="0" spcFirstLastPara="true" vertOverflow="ellipsis" vert="horz" wrap="square" anchor="ctr" anchorCtr="true"/>
          <a:lstStyle/>
          <a:p>
            <a:pPr>
              <a:defRPr sz="1800" b="1" i="0" u="none" strike="noStrike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Evaluation</a:t>
            </a:r>
            <a:r>
              <a:rPr lang="fr-FR"/>
              <a:t> de FLUENCE mai 2021</a:t>
            </a:r>
            <a:endParaRPr lang="fr-FR"/>
          </a:p>
        </c:rich>
      </c:tx>
      <c:layout/>
      <c:overlay val="0"/>
      <c:spPr bwMode="auto">
        <a:prstGeom prst="rect">
          <a:avLst/>
        </a:prstGeom>
        <a:noFill/>
        <a:ln>
          <a:noFill/>
        </a:ln>
      </c:spPr>
      <c:txPr>
        <a:bodyPr rot="0" spcFirstLastPara="true" vertOverflow="ellipsis" vert="horz" wrap="square" anchor="ctr" anchorCtr="true"/>
        <a:lstStyle/>
        <a:p>
          <a:pPr>
            <a:defRPr sz="1800" b="1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 bwMode="auto">
              <a:prstGeom prst="rect">
                <a:avLst/>
              </a:prstGeom>
              <a:solidFill>
                <a:srgbClr val="FF99FF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1"/>
            <c:bubble3D val="0"/>
            <c:spPr bwMode="auto">
              <a:prstGeom prst="rect">
                <a:avLst/>
              </a:prstGeom>
              <a:solidFill>
                <a:schemeClr val="accent2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2"/>
            <c:bubble3D val="0"/>
            <c:spPr bwMode="auto">
              <a:prstGeom prst="rect">
                <a:avLst/>
              </a:prstGeom>
              <a:solidFill>
                <a:schemeClr val="accent4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3"/>
            <c:bubble3D val="0"/>
            <c:spPr bwMode="auto">
              <a:prstGeom prst="rect">
                <a:avLst/>
              </a:prstGeom>
              <a:solidFill>
                <a:schemeClr val="accent6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4"/>
            <c:bubble3D val="0"/>
            <c:spPr bwMode="auto">
              <a:prstGeom prst="rect">
                <a:avLst/>
              </a:prstGeom>
              <a:solidFill>
                <a:schemeClr val="accent5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Lbls>
            <c:dLblPos val="ctr"/>
            <c:leaderLines>
              <c:spPr bwMode="auto">
                <a:prstGeom prst="rect">
                  <a:avLst/>
                </a:prstGeom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</c:spPr>
            </c:leaderLines>
            <c:showBubbleSize val="0"/>
            <c:showCatName val="0"/>
            <c:showLeaderLines val="1"/>
            <c:showLegendKey val="0"/>
            <c:showPercent val="1"/>
            <c:showSerName val="0"/>
            <c:showVal val="0"/>
            <c:spPr bwMode="auto">
              <a:prstGeom prst="rect">
                <a:avLst/>
              </a:prstGeom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outerShdw blurRad="50800" dir="2700000" dist="38100" rotWithShape="false">
                <a:prstClr val="black">
                  <a:alpha val="40000"/>
                </a:prstClr>
              </a:outerShdw>
              <a:effectLst>
                <a:outerShdw blurRad="50800" dir="2700000" dist="38100" rotWithShape="false">
                  <a:prstClr val="black">
                    <a:alpha val="40000"/>
                  </a:prstClr>
                </a:outerShdw>
              </a:effectLst>
            </c:spPr>
            <c:txPr>
              <a:bodyPr rot="0" spcFirstLastPara="true" vertOverflow="ellipsis" vert="horz" wrap="square" lIns="38100" tIns="19050" rIns="38100" bIns="19050" anchor="ctr" anchorCtr="true">
                <a:spAutoFit/>
              </a:bodyPr>
              <a:lstStyle/>
              <a:p>
                <a:pPr>
                  <a:defRPr sz="1000" b="1" i="0" u="none" strike="noStrike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</c:dLbls>
          <c:cat>
            <c:strRef>
              <c:f xml:space="preserve">'fluence CM1 D'!$C$62:$C$66</c:f>
              <c:strCache>
                <c:ptCount val="5"/>
                <c:pt idx="0">
                  <c:v xml:space="preserve">MCLM &lt; 40</c:v>
                </c:pt>
                <c:pt idx="1">
                  <c:v xml:space="preserve">40 ≤ MCLM ≤ 69</c:v>
                </c:pt>
                <c:pt idx="2">
                  <c:v xml:space="preserve">70 ≤ MCLM ≤ 80</c:v>
                </c:pt>
                <c:pt idx="3">
                  <c:v xml:space="preserve">81 ≤ MCLM ≤ 101</c:v>
                </c:pt>
                <c:pt idx="4">
                  <c:v xml:space="preserve">MCLM &gt; 101</c:v>
                </c:pt>
              </c:strCache>
            </c:strRef>
          </c:cat>
          <c:val>
            <c:numRef>
              <c:f xml:space="preserve">'fluence CM1 D'!$D$62:$D$66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dLblPos val="ctr"/>
          <c:showBubbleSize val="0"/>
          <c:showCatName val="0"/>
          <c:showLeaderLines val="1"/>
          <c:showLegendKey val="0"/>
          <c:showPercent val="1"/>
          <c:showSerName val="0"/>
          <c:showVal val="0"/>
        </c:dLbls>
        <c:firstSliceAng val="0"/>
      </c:pieChart>
      <c:spPr bwMode="auto">
        <a:prstGeom prst="rect">
          <a:avLst/>
        </a:prstGeom>
        <a:noFill/>
        <a:ln>
          <a:noFill/>
        </a:ln>
      </c:spPr>
    </c:plotArea>
    <c:legend>
      <c:legendPos val="r"/>
      <c:layout/>
      <c:overlay val="0"/>
      <c:spPr bwMode="auto">
        <a:prstGeom prst="rect">
          <a:avLst/>
        </a:prstGeom>
        <a:solidFill>
          <a:schemeClr val="lt1">
            <a:lumMod val="95000"/>
            <a:alpha val="39000"/>
          </a:schemeClr>
        </a:solidFill>
        <a:ln>
          <a:noFill/>
        </a:ln>
      </c:spPr>
      <c:txPr>
        <a:bodyPr rot="0" spcFirstLastPara="true" vertOverflow="ellipsis" vert="horz" wrap="square" anchor="ctr" anchorCtr="true"/>
        <a:lstStyle/>
        <a:p>
          <a:pPr>
            <a:defRPr sz="900" b="0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 bwMode="auto">
    <a:xfrm>
      <a:off x="0" y="0"/>
      <a:ext cx="0" cy="0"/>
    </a:xfrm>
    <a:prstGeom prst="rect">
      <a:avLst/>
    </a:prstGeom>
    <a:gradFill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/>
    </a:gradFill>
    <a:ln w="9525" cap="flat" cmpd="sng" algn="ctr">
      <a:solidFill>
        <a:schemeClr val="dk1">
          <a:lumMod val="25000"/>
          <a:lumOff val="75000"/>
        </a:schemeClr>
      </a:solidFill>
      <a:round/>
    </a:ln>
  </c:spPr>
  <c:txPr>
    <a:bodyPr/>
    <a:lstStyle/>
    <a:p>
      <a:pPr>
        <a:defRPr/>
      </a:pPr>
      <a:endParaRPr lang="fr-FR"/>
    </a:p>
  </c:txPr>
  <c:printSettings>
    <c:headerFooter/>
    <c:pageMargins l="0.69999999999999996" r="0.69999999999999996" t="0.75" b="0.75" header="0.29999999999999999" footer="0.29999999999999999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mc="http://schemas.openxmlformats.org/markup-compatibility/2006" xmlns:c14="http://schemas.microsoft.com/office/drawing/2007/8/2/chart">
  <c:date1904 val="0"/>
  <c:lang val="fr-FR"/>
  <c:roundedCorners val="0"/>
  <mc:AlternateContent>
    <mc:Choice Requires="c14">
      <c14:style val="102"/>
    </mc:Choice>
    <mc:Fallback>
      <c:style val="2"/>
    </mc:Fallback>
  </mc:AlternateContent>
  <c:chart>
    <c:title>
      <c:tx>
        <c:rich>
          <a:bodyPr rot="0" spcFirstLastPara="true" vertOverflow="ellipsis" vert="horz" wrap="square" anchor="ctr" anchorCtr="true"/>
          <a:lstStyle/>
          <a:p>
            <a:pPr>
              <a:defRPr sz="1800" b="1" i="0" u="none" strike="noStrike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Evaluation de FLUENCE octobre 2020</a:t>
            </a:r>
            <a:endParaRPr/>
          </a:p>
        </c:rich>
      </c:tx>
      <c:layout>
        <c:manualLayout>
          <c:xMode val="edge"/>
          <c:yMode val="edge"/>
          <c:x val="0.0927479174962028"/>
          <c:y val="0.029549177276450005"/>
        </c:manualLayout>
      </c:layout>
      <c:overlay val="0"/>
      <c:spPr bwMode="auto">
        <a:prstGeom prst="rect">
          <a:avLst/>
        </a:prstGeom>
        <a:noFill/>
        <a:ln>
          <a:noFill/>
        </a:ln>
      </c:spPr>
      <c:txPr>
        <a:bodyPr rot="0" spcFirstLastPara="true" vertOverflow="ellipsis" vert="horz" wrap="square" anchor="ctr" anchorCtr="true"/>
        <a:lstStyle/>
        <a:p>
          <a:pPr>
            <a:defRPr sz="1800" b="1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26800721784776904"/>
          <c:y val="0.15319444444444447"/>
          <c:w val="0.40287467191601051"/>
          <c:h val="0.6714577865266842"/>
        </c:manualLayout>
      </c:layout>
      <c:pieChart>
        <c:varyColors val="1"/>
        <c:ser>
          <c:idx val="0"/>
          <c:order val="0"/>
          <c:dPt>
            <c:idx val="0"/>
            <c:bubble3D val="0"/>
            <c:spPr bwMode="auto">
              <a:prstGeom prst="rect">
                <a:avLst/>
              </a:prstGeom>
              <a:solidFill>
                <a:srgbClr val="F60AF0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1"/>
            <c:bubble3D val="0"/>
            <c:spPr bwMode="auto">
              <a:prstGeom prst="rect">
                <a:avLst/>
              </a:prstGeom>
              <a:solidFill>
                <a:schemeClr val="accent2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2"/>
            <c:bubble3D val="0"/>
            <c:spPr bwMode="auto">
              <a:prstGeom prst="rect">
                <a:avLst/>
              </a:prstGeom>
              <a:solidFill>
                <a:schemeClr val="accent4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3"/>
            <c:bubble3D val="0"/>
            <c:spPr bwMode="auto">
              <a:prstGeom prst="rect">
                <a:avLst/>
              </a:prstGeom>
              <a:solidFill>
                <a:schemeClr val="accent6">
                  <a:lumMod val="75000"/>
                </a:schemeClr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4"/>
            <c:bubble3D val="0"/>
            <c:spPr bwMode="auto">
              <a:prstGeom prst="rect">
                <a:avLst/>
              </a:prstGeom>
              <a:solidFill>
                <a:schemeClr val="accent1"/>
              </a:solidFill>
              <a:ln>
                <a:noFill/>
                <a:miter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Lbls>
            <c:dLblPos val="ctr"/>
            <c:leaderLines>
              <c:spPr bwMode="auto">
                <a:prstGeom prst="rect">
                  <a:avLst/>
                </a:prstGeom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  <a:miter/>
                </a:ln>
              </c:spPr>
            </c:leaderLines>
            <c:showBubbleSize val="0"/>
            <c:showCatName val="0"/>
            <c:showLeaderLines val="1"/>
            <c:showLegendKey val="0"/>
            <c:showPercent val="1"/>
            <c:showSerName val="0"/>
            <c:showVal val="0"/>
            <c:spPr bwMode="auto">
              <a:prstGeom prst="rect">
                <a:avLst/>
              </a:prstGeom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outerShdw blurRad="50800" dir="2700000" dist="38100" rotWithShape="false">
                <a:prstClr val="black">
                  <a:alpha val="40000"/>
                </a:prstClr>
              </a:outerShdw>
              <a:effectLst>
                <a:outerShdw blurRad="50800" dir="2700000" dist="38100" rotWithShape="false">
                  <a:prstClr val="black">
                    <a:alpha val="40000"/>
                  </a:prstClr>
                </a:outerShdw>
              </a:effectLst>
            </c:spPr>
            <c:txPr>
              <a:bodyPr rot="0" spcFirstLastPara="true" vertOverflow="ellipsis" vert="horz" wrap="square" lIns="38100" tIns="19050" rIns="38100" bIns="19050" anchor="ctr" anchorCtr="true">
                <a:spAutoFit/>
              </a:bodyPr>
              <a:lstStyle/>
              <a:p>
                <a:pPr>
                  <a:defRPr sz="1000" b="1" i="0" u="none" strike="noStrike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</c:dLbls>
          <c:cat>
            <c:strRef>
              <c:f xml:space="preserve">'fluence CM2 A '!$C$38:$C$42</c:f>
              <c:strCache>
                <c:ptCount val="5"/>
                <c:pt idx="0">
                  <c:v xml:space="preserve">MCLM &lt; 72</c:v>
                </c:pt>
                <c:pt idx="1">
                  <c:v xml:space="preserve">72 ≤ MCLM ≤ 98</c:v>
                </c:pt>
                <c:pt idx="2">
                  <c:v xml:space="preserve">99 ≤ MCLM ≤ 116</c:v>
                </c:pt>
                <c:pt idx="3">
                  <c:v xml:space="preserve">117 ≤ MCLM ≤ 141</c:v>
                </c:pt>
                <c:pt idx="4">
                  <c:v xml:space="preserve">MCLM &gt; 141</c:v>
                </c:pt>
              </c:strCache>
            </c:strRef>
          </c:cat>
          <c:val>
            <c:numRef>
              <c:f xml:space="preserve">'fluence CM2 A '!$D$38:$D$42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dLblPos val="ctr"/>
          <c:showBubbleSize val="0"/>
          <c:showCatName val="0"/>
          <c:showLeaderLines val="1"/>
          <c:showLegendKey val="0"/>
          <c:showPercent val="1"/>
          <c:showSerName val="0"/>
          <c:showVal val="0"/>
        </c:dLbls>
        <c:firstSliceAng val="0"/>
      </c:pieChart>
      <c:spPr bwMode="auto">
        <a:prstGeom prst="rect">
          <a:avLst/>
        </a:prstGeom>
        <a:noFill/>
        <a:ln>
          <a:noFill/>
        </a:ln>
      </c:spPr>
    </c:plotArea>
    <c:legend>
      <c:legendPos val="r"/>
      <c:layout/>
      <c:overlay val="0"/>
      <c:spPr bwMode="auto">
        <a:prstGeom prst="rect">
          <a:avLst/>
        </a:prstGeom>
        <a:solidFill>
          <a:schemeClr val="lt1">
            <a:lumMod val="95000"/>
            <a:alpha val="39000"/>
          </a:schemeClr>
        </a:solidFill>
        <a:ln>
          <a:noFill/>
        </a:ln>
      </c:spPr>
      <c:txPr>
        <a:bodyPr rot="0" spcFirstLastPara="true" vertOverflow="ellipsis" vert="horz" wrap="square" anchor="ctr" anchorCtr="true"/>
        <a:lstStyle/>
        <a:p>
          <a:pPr>
            <a:defRPr sz="900" b="0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 bwMode="auto">
    <a:xfrm>
      <a:off x="0" y="0"/>
      <a:ext cx="0" cy="0"/>
    </a:xfrm>
    <a:prstGeom prst="rect">
      <a:avLst/>
    </a:prstGeom>
    <a:gradFill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/>
    </a:gradFill>
    <a:ln w="9525" cap="flat" cmpd="sng" algn="ctr">
      <a:solidFill>
        <a:schemeClr val="dk1">
          <a:lumMod val="25000"/>
          <a:lumOff val="75000"/>
        </a:schemeClr>
      </a:solidFill>
      <a:round/>
    </a:ln>
  </c:spPr>
  <c:txPr>
    <a:bodyPr/>
    <a:lstStyle/>
    <a:p>
      <a:pPr>
        <a:defRPr/>
      </a:pPr>
      <a:endParaRPr lang="fr-FR"/>
    </a:p>
  </c:txPr>
  <c:printSettings>
    <c:headerFooter/>
    <c:pageMargins l="0.69999999999999996" r="0.69999999999999996" t="0.75" b="0.75" header="0.29999999999999999" footer="0.29999999999999999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mc="http://schemas.openxmlformats.org/markup-compatibility/2006" xmlns:c14="http://schemas.microsoft.com/office/drawing/2007/8/2/chart">
  <c:date1904 val="0"/>
  <c:lang val="fr-FR"/>
  <c:roundedCorners val="0"/>
  <mc:AlternateContent>
    <mc:Choice Requires="c14">
      <c14:style val="102"/>
    </mc:Choice>
    <mc:Fallback>
      <c:style val="2"/>
    </mc:Fallback>
  </mc:AlternateContent>
  <c:chart>
    <c:title>
      <c:tx>
        <c:rich>
          <a:bodyPr rot="0" spcFirstLastPara="true" vertOverflow="ellipsis" vert="horz" wrap="square" anchor="ctr" anchorCtr="true"/>
          <a:lstStyle/>
          <a:p>
            <a:pPr>
              <a:defRPr sz="1800" b="1" i="0" u="none" strike="noStrike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Evaluation de FLUENCE fevrier 2021</a:t>
            </a:r>
            <a:endParaRPr/>
          </a:p>
        </c:rich>
      </c:tx>
      <c:layout/>
      <c:overlay val="0"/>
      <c:spPr bwMode="auto">
        <a:prstGeom prst="rect">
          <a:avLst/>
        </a:prstGeom>
        <a:noFill/>
        <a:ln>
          <a:noFill/>
        </a:ln>
      </c:spPr>
      <c:txPr>
        <a:bodyPr rot="0" spcFirstLastPara="true" vertOverflow="ellipsis" vert="horz" wrap="square" anchor="ctr" anchorCtr="true"/>
        <a:lstStyle/>
        <a:p>
          <a:pPr>
            <a:defRPr sz="1800" b="1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 bwMode="auto">
              <a:prstGeom prst="rect">
                <a:avLst/>
              </a:prstGeom>
              <a:solidFill>
                <a:srgbClr val="FF99FF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1"/>
            <c:bubble3D val="0"/>
            <c:spPr bwMode="auto">
              <a:prstGeom prst="rect">
                <a:avLst/>
              </a:prstGeom>
              <a:solidFill>
                <a:schemeClr val="accent2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2"/>
            <c:bubble3D val="0"/>
            <c:spPr bwMode="auto">
              <a:prstGeom prst="rect">
                <a:avLst/>
              </a:prstGeom>
              <a:solidFill>
                <a:schemeClr val="accent4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3"/>
            <c:bubble3D val="0"/>
            <c:spPr bwMode="auto">
              <a:prstGeom prst="rect">
                <a:avLst/>
              </a:prstGeom>
              <a:solidFill>
                <a:schemeClr val="accent6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4"/>
            <c:bubble3D val="0"/>
            <c:spPr bwMode="auto">
              <a:prstGeom prst="rect">
                <a:avLst/>
              </a:prstGeom>
              <a:solidFill>
                <a:schemeClr val="accent5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Lbls>
            <c:dLblPos val="ctr"/>
            <c:leaderLines>
              <c:spPr bwMode="auto">
                <a:prstGeom prst="rect">
                  <a:avLst/>
                </a:prstGeom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</c:spPr>
            </c:leaderLines>
            <c:showBubbleSize val="0"/>
            <c:showCatName val="0"/>
            <c:showLeaderLines val="1"/>
            <c:showLegendKey val="0"/>
            <c:showPercent val="1"/>
            <c:showSerName val="0"/>
            <c:showVal val="0"/>
            <c:spPr bwMode="auto">
              <a:prstGeom prst="rect">
                <a:avLst/>
              </a:prstGeom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outerShdw blurRad="50800" dir="2700000" dist="38100" rotWithShape="false">
                <a:prstClr val="black">
                  <a:alpha val="40000"/>
                </a:prstClr>
              </a:outerShdw>
              <a:effectLst>
                <a:outerShdw blurRad="50800" dir="2700000" dist="38100" rotWithShape="false">
                  <a:prstClr val="black">
                    <a:alpha val="40000"/>
                  </a:prstClr>
                </a:outerShdw>
              </a:effectLst>
            </c:spPr>
            <c:txPr>
              <a:bodyPr rot="0" spcFirstLastPara="true" vertOverflow="ellipsis" vert="horz" wrap="square" lIns="38100" tIns="19050" rIns="38100" bIns="19050" anchor="ctr" anchorCtr="true">
                <a:spAutoFit/>
              </a:bodyPr>
              <a:lstStyle/>
              <a:p>
                <a:pPr>
                  <a:defRPr sz="1000" b="1" i="0" u="none" strike="noStrike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</c:dLbls>
          <c:cat>
            <c:strRef>
              <c:f xml:space="preserve">'fluence CM2 A '!$C$50:$C$54</c:f>
              <c:strCache>
                <c:ptCount val="5"/>
                <c:pt idx="0">
                  <c:v xml:space="preserve">MCLM &lt; 72</c:v>
                </c:pt>
                <c:pt idx="1">
                  <c:v xml:space="preserve">72 ≤ MCLM ≤ 98</c:v>
                </c:pt>
                <c:pt idx="2">
                  <c:v xml:space="preserve">99 ≤ MCLM ≤ 116</c:v>
                </c:pt>
                <c:pt idx="3">
                  <c:v xml:space="preserve">117 ≤ MCLM ≤ 141</c:v>
                </c:pt>
                <c:pt idx="4">
                  <c:v xml:space="preserve">MCLM &gt; 141</c:v>
                </c:pt>
              </c:strCache>
            </c:strRef>
          </c:cat>
          <c:val>
            <c:numRef>
              <c:f xml:space="preserve">'fluence CM2 A '!$D$50:$D$54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dLblPos val="ctr"/>
          <c:showBubbleSize val="0"/>
          <c:showCatName val="0"/>
          <c:showLeaderLines val="1"/>
          <c:showLegendKey val="0"/>
          <c:showPercent val="1"/>
          <c:showSerName val="0"/>
          <c:showVal val="0"/>
        </c:dLbls>
        <c:firstSliceAng val="0"/>
      </c:pieChart>
      <c:spPr bwMode="auto">
        <a:prstGeom prst="rect">
          <a:avLst/>
        </a:prstGeom>
        <a:noFill/>
        <a:ln>
          <a:noFill/>
        </a:ln>
      </c:spPr>
    </c:plotArea>
    <c:legend>
      <c:legendPos val="r"/>
      <c:layout/>
      <c:overlay val="0"/>
      <c:spPr bwMode="auto">
        <a:prstGeom prst="rect">
          <a:avLst/>
        </a:prstGeom>
        <a:solidFill>
          <a:schemeClr val="lt1">
            <a:lumMod val="95000"/>
            <a:alpha val="39000"/>
          </a:schemeClr>
        </a:solidFill>
        <a:ln>
          <a:noFill/>
        </a:ln>
      </c:spPr>
      <c:txPr>
        <a:bodyPr rot="0" spcFirstLastPara="true" vertOverflow="ellipsis" vert="horz" wrap="square" anchor="ctr" anchorCtr="true"/>
        <a:lstStyle/>
        <a:p>
          <a:pPr>
            <a:defRPr sz="900" b="0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 bwMode="auto">
    <a:xfrm>
      <a:off x="0" y="0"/>
      <a:ext cx="0" cy="0"/>
    </a:xfrm>
    <a:prstGeom prst="rect">
      <a:avLst/>
    </a:prstGeom>
    <a:gradFill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/>
    </a:gradFill>
    <a:ln w="9525" cap="flat" cmpd="sng" algn="ctr">
      <a:solidFill>
        <a:schemeClr val="dk1">
          <a:lumMod val="25000"/>
          <a:lumOff val="75000"/>
        </a:schemeClr>
      </a:solidFill>
      <a:round/>
    </a:ln>
  </c:spPr>
  <c:txPr>
    <a:bodyPr/>
    <a:lstStyle/>
    <a:p>
      <a:pPr>
        <a:defRPr/>
      </a:pPr>
      <a:endParaRPr lang="fr-FR"/>
    </a:p>
  </c:txPr>
  <c:printSettings>
    <c:headerFooter/>
    <c:pageMargins l="0.69999999999999996" r="0.69999999999999996" t="0.75" b="0.75" header="0.29999999999999999" footer="0.29999999999999999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mc="http://schemas.openxmlformats.org/markup-compatibility/2006" xmlns:c14="http://schemas.microsoft.com/office/drawing/2007/8/2/chart">
  <c:date1904 val="0"/>
  <c:lang val="fr-FR"/>
  <c:roundedCorners val="0"/>
  <mc:AlternateContent>
    <mc:Choice Requires="c14">
      <c14:style val="102"/>
    </mc:Choice>
    <mc:Fallback>
      <c:style val="2"/>
    </mc:Fallback>
  </mc:AlternateContent>
  <c:chart>
    <c:title>
      <c:tx>
        <c:rich>
          <a:bodyPr rot="0" spcFirstLastPara="true" vertOverflow="ellipsis" vert="horz" wrap="square" anchor="ctr" anchorCtr="true"/>
          <a:lstStyle/>
          <a:p>
            <a:pPr>
              <a:defRPr sz="1800" b="1" i="0" u="none" strike="noStrike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Evaluation de FLUENCE mai 2021</a:t>
            </a:r>
            <a:endParaRPr/>
          </a:p>
        </c:rich>
      </c:tx>
      <c:layout/>
      <c:overlay val="0"/>
      <c:spPr bwMode="auto">
        <a:prstGeom prst="rect">
          <a:avLst/>
        </a:prstGeom>
        <a:noFill/>
        <a:ln>
          <a:noFill/>
        </a:ln>
      </c:spPr>
      <c:txPr>
        <a:bodyPr rot="0" spcFirstLastPara="true" vertOverflow="ellipsis" vert="horz" wrap="square" anchor="ctr" anchorCtr="true"/>
        <a:lstStyle/>
        <a:p>
          <a:pPr>
            <a:defRPr sz="1800" b="1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 bwMode="auto">
              <a:prstGeom prst="rect">
                <a:avLst/>
              </a:prstGeom>
              <a:solidFill>
                <a:srgbClr val="FF00FF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1"/>
            <c:bubble3D val="0"/>
            <c:spPr bwMode="auto">
              <a:prstGeom prst="rect">
                <a:avLst/>
              </a:prstGeom>
              <a:solidFill>
                <a:schemeClr val="accent2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2"/>
            <c:bubble3D val="0"/>
            <c:spPr bwMode="auto">
              <a:prstGeom prst="rect">
                <a:avLst/>
              </a:prstGeom>
              <a:solidFill>
                <a:schemeClr val="accent4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3"/>
            <c:bubble3D val="0"/>
            <c:spPr bwMode="auto">
              <a:prstGeom prst="rect">
                <a:avLst/>
              </a:prstGeom>
              <a:solidFill>
                <a:schemeClr val="accent6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4"/>
            <c:bubble3D val="0"/>
            <c:spPr bwMode="auto">
              <a:prstGeom prst="rect">
                <a:avLst/>
              </a:prstGeom>
              <a:solidFill>
                <a:schemeClr val="accent5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Lbls>
            <c:dLblPos val="ctr"/>
            <c:leaderLines>
              <c:spPr bwMode="auto">
                <a:prstGeom prst="rect">
                  <a:avLst/>
                </a:prstGeom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</c:spPr>
            </c:leaderLines>
            <c:showBubbleSize val="0"/>
            <c:showCatName val="0"/>
            <c:showLeaderLines val="1"/>
            <c:showLegendKey val="0"/>
            <c:showPercent val="1"/>
            <c:showSerName val="0"/>
            <c:showVal val="0"/>
            <c:spPr bwMode="auto">
              <a:prstGeom prst="rect">
                <a:avLst/>
              </a:prstGeom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outerShdw blurRad="50800" dir="2700000" dist="38100" rotWithShape="false">
                <a:prstClr val="black">
                  <a:alpha val="40000"/>
                </a:prstClr>
              </a:outerShdw>
              <a:effectLst>
                <a:outerShdw blurRad="50800" dir="2700000" dist="38100" rotWithShape="false">
                  <a:prstClr val="black">
                    <a:alpha val="40000"/>
                  </a:prstClr>
                </a:outerShdw>
              </a:effectLst>
            </c:spPr>
            <c:txPr>
              <a:bodyPr rot="0" spcFirstLastPara="true" vertOverflow="ellipsis" vert="horz" wrap="square" lIns="38100" tIns="19050" rIns="38100" bIns="19050" anchor="ctr" anchorCtr="true">
                <a:spAutoFit/>
              </a:bodyPr>
              <a:lstStyle/>
              <a:p>
                <a:pPr>
                  <a:defRPr sz="1000" b="1" i="0" u="none" strike="noStrike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</c:dLbls>
          <c:cat>
            <c:strRef>
              <c:f xml:space="preserve">'fluence CM2 A '!$C$62:$C$66</c:f>
              <c:strCache>
                <c:ptCount val="5"/>
                <c:pt idx="0">
                  <c:v xml:space="preserve">MCLM &lt; 72</c:v>
                </c:pt>
                <c:pt idx="1">
                  <c:v xml:space="preserve">72 ≤ MCLM ≤ 98</c:v>
                </c:pt>
                <c:pt idx="2">
                  <c:v xml:space="preserve">99 ≤ MCLM ≤ 116</c:v>
                </c:pt>
                <c:pt idx="3">
                  <c:v xml:space="preserve">117 ≤ MCLM ≤ 141</c:v>
                </c:pt>
                <c:pt idx="4">
                  <c:v xml:space="preserve">MCLM &gt; 141</c:v>
                </c:pt>
              </c:strCache>
            </c:strRef>
          </c:cat>
          <c:val>
            <c:numRef>
              <c:f xml:space="preserve">'fluence CM2 A '!$D$62:$D$66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dLblPos val="ctr"/>
          <c:showBubbleSize val="0"/>
          <c:showCatName val="0"/>
          <c:showLeaderLines val="1"/>
          <c:showLegendKey val="0"/>
          <c:showPercent val="1"/>
          <c:showSerName val="0"/>
          <c:showVal val="0"/>
        </c:dLbls>
        <c:firstSliceAng val="0"/>
      </c:pieChart>
      <c:spPr bwMode="auto">
        <a:prstGeom prst="rect">
          <a:avLst/>
        </a:prstGeom>
        <a:noFill/>
        <a:ln>
          <a:noFill/>
        </a:ln>
      </c:spPr>
    </c:plotArea>
    <c:legend>
      <c:legendPos val="r"/>
      <c:layout/>
      <c:overlay val="0"/>
      <c:spPr bwMode="auto">
        <a:prstGeom prst="rect">
          <a:avLst/>
        </a:prstGeom>
        <a:solidFill>
          <a:schemeClr val="lt1">
            <a:lumMod val="95000"/>
            <a:alpha val="39000"/>
          </a:schemeClr>
        </a:solidFill>
        <a:ln>
          <a:noFill/>
        </a:ln>
      </c:spPr>
      <c:txPr>
        <a:bodyPr rot="0" spcFirstLastPara="true" vertOverflow="ellipsis" vert="horz" wrap="square" anchor="ctr" anchorCtr="true"/>
        <a:lstStyle/>
        <a:p>
          <a:pPr>
            <a:defRPr sz="900" b="0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 bwMode="auto">
    <a:xfrm>
      <a:off x="0" y="0"/>
      <a:ext cx="0" cy="0"/>
    </a:xfrm>
    <a:prstGeom prst="rect">
      <a:avLst/>
    </a:prstGeom>
    <a:gradFill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/>
    </a:gradFill>
    <a:ln w="9525" cap="flat" cmpd="sng" algn="ctr">
      <a:solidFill>
        <a:schemeClr val="dk1">
          <a:lumMod val="25000"/>
          <a:lumOff val="75000"/>
        </a:schemeClr>
      </a:solidFill>
      <a:round/>
    </a:ln>
  </c:spPr>
  <c:txPr>
    <a:bodyPr/>
    <a:lstStyle/>
    <a:p>
      <a:pPr>
        <a:defRPr/>
      </a:pPr>
      <a:endParaRPr lang="fr-FR"/>
    </a:p>
  </c:txPr>
  <c:printSettings>
    <c:headerFooter/>
    <c:pageMargins l="0.69999999999999996" r="0.69999999999999996" t="0.75" b="0.75" header="0.29999999999999999" footer="0.29999999999999999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mc="http://schemas.openxmlformats.org/markup-compatibility/2006" xmlns:c14="http://schemas.microsoft.com/office/drawing/2007/8/2/chart">
  <c:date1904 val="0"/>
  <c:lang val="fr-FR"/>
  <c:roundedCorners val="0"/>
  <mc:AlternateContent>
    <mc:Choice Requires="c14">
      <c14:style val="102"/>
    </mc:Choice>
    <mc:Fallback>
      <c:style val="2"/>
    </mc:Fallback>
  </mc:AlternateContent>
  <c:chart>
    <c:title>
      <c:tx>
        <c:rich>
          <a:bodyPr rot="0" spcFirstLastPara="true" vertOverflow="ellipsis" vert="horz" wrap="square" anchor="ctr" anchorCtr="true"/>
          <a:lstStyle/>
          <a:p>
            <a:pPr>
              <a:defRPr sz="1800" b="1" i="0" u="none" strike="noStrike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Evaluation de FLUENCE octobre 2020</a:t>
            </a:r>
            <a:endParaRPr/>
          </a:p>
        </c:rich>
      </c:tx>
      <c:layout>
        <c:manualLayout>
          <c:xMode val="edge"/>
          <c:yMode val="edge"/>
          <c:x val="0.0927479174962028"/>
          <c:y val="0.029549177276450005"/>
        </c:manualLayout>
      </c:layout>
      <c:overlay val="0"/>
      <c:spPr bwMode="auto">
        <a:prstGeom prst="rect">
          <a:avLst/>
        </a:prstGeom>
        <a:noFill/>
        <a:ln>
          <a:noFill/>
        </a:ln>
      </c:spPr>
      <c:txPr>
        <a:bodyPr rot="0" spcFirstLastPara="true" vertOverflow="ellipsis" vert="horz" wrap="square" anchor="ctr" anchorCtr="true"/>
        <a:lstStyle/>
        <a:p>
          <a:pPr>
            <a:defRPr sz="1800" b="1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26800721784776904"/>
          <c:y val="0.15319444444444447"/>
          <c:w val="0.40287467191601051"/>
          <c:h val="0.6714577865266842"/>
        </c:manualLayout>
      </c:layout>
      <c:pieChart>
        <c:varyColors val="1"/>
        <c:ser>
          <c:idx val="0"/>
          <c:order val="0"/>
          <c:dPt>
            <c:idx val="0"/>
            <c:bubble3D val="0"/>
            <c:spPr bwMode="auto">
              <a:prstGeom prst="rect">
                <a:avLst/>
              </a:prstGeom>
              <a:solidFill>
                <a:srgbClr val="F60AF0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1"/>
            <c:bubble3D val="0"/>
            <c:spPr bwMode="auto">
              <a:prstGeom prst="rect">
                <a:avLst/>
              </a:prstGeom>
              <a:solidFill>
                <a:schemeClr val="accent2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2"/>
            <c:bubble3D val="0"/>
            <c:spPr bwMode="auto">
              <a:prstGeom prst="rect">
                <a:avLst/>
              </a:prstGeom>
              <a:solidFill>
                <a:schemeClr val="accent4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3"/>
            <c:bubble3D val="0"/>
            <c:spPr bwMode="auto">
              <a:prstGeom prst="rect">
                <a:avLst/>
              </a:prstGeom>
              <a:solidFill>
                <a:schemeClr val="accent6">
                  <a:lumMod val="75000"/>
                </a:schemeClr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4"/>
            <c:bubble3D val="0"/>
            <c:spPr bwMode="auto">
              <a:prstGeom prst="rect">
                <a:avLst/>
              </a:prstGeom>
              <a:solidFill>
                <a:schemeClr val="accent1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Lbls>
            <c:dLblPos val="ctr"/>
            <c:leaderLines>
              <c:spPr bwMode="auto">
                <a:prstGeom prst="rect">
                  <a:avLst/>
                </a:prstGeom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</c:spPr>
            </c:leaderLines>
            <c:showBubbleSize val="0"/>
            <c:showCatName val="0"/>
            <c:showLeaderLines val="1"/>
            <c:showLegendKey val="0"/>
            <c:showPercent val="1"/>
            <c:showSerName val="0"/>
            <c:showVal val="0"/>
            <c:spPr bwMode="auto">
              <a:prstGeom prst="rect">
                <a:avLst/>
              </a:prstGeom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outerShdw blurRad="50800" dir="2700000" dist="38100" rotWithShape="false">
                <a:prstClr val="black">
                  <a:alpha val="40000"/>
                </a:prstClr>
              </a:outerShdw>
              <a:effectLst>
                <a:outerShdw blurRad="50800" dir="2700000" dist="38100" rotWithShape="false">
                  <a:prstClr val="black">
                    <a:alpha val="40000"/>
                  </a:prstClr>
                </a:outerShdw>
              </a:effectLst>
            </c:spPr>
            <c:txPr>
              <a:bodyPr rot="0" spcFirstLastPara="true" vertOverflow="ellipsis" vert="horz" wrap="square" lIns="38100" tIns="19050" rIns="38100" bIns="19050" anchor="ctr" anchorCtr="true">
                <a:spAutoFit/>
              </a:bodyPr>
              <a:lstStyle/>
              <a:p>
                <a:pPr>
                  <a:defRPr sz="1000" b="1" i="0" u="none" strike="noStrike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</c:dLbls>
          <c:cat>
            <c:strRef>
              <c:f xml:space="preserve">'fluence CM2 B'!$C$38:$C$42</c:f>
              <c:strCache>
                <c:ptCount val="5"/>
                <c:pt idx="0">
                  <c:v xml:space="preserve">MCLM &lt; 72</c:v>
                </c:pt>
                <c:pt idx="1">
                  <c:v xml:space="preserve">72 ≤ MCLM ≤ 98</c:v>
                </c:pt>
                <c:pt idx="2">
                  <c:v xml:space="preserve">99 ≤ MCLM ≤ 116</c:v>
                </c:pt>
                <c:pt idx="3">
                  <c:v xml:space="preserve">117 ≤ MCLM ≤ 141</c:v>
                </c:pt>
                <c:pt idx="4">
                  <c:v xml:space="preserve">MCLM &gt; 141</c:v>
                </c:pt>
              </c:strCache>
            </c:strRef>
          </c:cat>
          <c:val>
            <c:numRef>
              <c:f xml:space="preserve">'fluence CM2 B'!$D$38:$D$42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dLblPos val="ctr"/>
          <c:showBubbleSize val="0"/>
          <c:showCatName val="0"/>
          <c:showLeaderLines val="1"/>
          <c:showLegendKey val="0"/>
          <c:showPercent val="1"/>
          <c:showSerName val="0"/>
          <c:showVal val="0"/>
        </c:dLbls>
        <c:firstSliceAng val="0"/>
      </c:pieChart>
      <c:spPr bwMode="auto">
        <a:prstGeom prst="rect">
          <a:avLst/>
        </a:prstGeom>
        <a:noFill/>
        <a:ln>
          <a:noFill/>
        </a:ln>
      </c:spPr>
    </c:plotArea>
    <c:legend>
      <c:legendPos val="r"/>
      <c:layout/>
      <c:overlay val="0"/>
      <c:spPr bwMode="auto">
        <a:prstGeom prst="rect">
          <a:avLst/>
        </a:prstGeom>
        <a:solidFill>
          <a:schemeClr val="lt1">
            <a:lumMod val="95000"/>
            <a:alpha val="39000"/>
          </a:schemeClr>
        </a:solidFill>
        <a:ln>
          <a:noFill/>
        </a:ln>
      </c:spPr>
      <c:txPr>
        <a:bodyPr rot="0" spcFirstLastPara="true" vertOverflow="ellipsis" vert="horz" wrap="square" anchor="ctr" anchorCtr="true"/>
        <a:lstStyle/>
        <a:p>
          <a:pPr>
            <a:defRPr sz="900" b="0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 bwMode="auto">
    <a:xfrm>
      <a:off x="0" y="0"/>
      <a:ext cx="0" cy="0"/>
    </a:xfrm>
    <a:prstGeom prst="rect">
      <a:avLst/>
    </a:prstGeom>
    <a:gradFill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/>
    </a:gradFill>
    <a:ln w="9525" cap="flat" cmpd="sng" algn="ctr">
      <a:solidFill>
        <a:schemeClr val="dk1">
          <a:lumMod val="25000"/>
          <a:lumOff val="75000"/>
        </a:schemeClr>
      </a:solidFill>
      <a:round/>
    </a:ln>
  </c:spPr>
  <c:txPr>
    <a:bodyPr/>
    <a:lstStyle/>
    <a:p>
      <a:pPr>
        <a:defRPr/>
      </a:pPr>
      <a:endParaRPr lang="fr-FR"/>
    </a:p>
  </c:txPr>
  <c:printSettings>
    <c:headerFooter/>
    <c:pageMargins l="0.69999999999999996" r="0.69999999999999996" t="0.75" b="0.75" header="0.29999999999999999" footer="0.29999999999999999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mc="http://schemas.openxmlformats.org/markup-compatibility/2006" xmlns:c14="http://schemas.microsoft.com/office/drawing/2007/8/2/chart">
  <c:date1904 val="0"/>
  <c:lang val="fr-FR"/>
  <c:roundedCorners val="0"/>
  <mc:AlternateContent>
    <mc:Choice Requires="c14">
      <c14:style val="102"/>
    </mc:Choice>
    <mc:Fallback>
      <c:style val="2"/>
    </mc:Fallback>
  </mc:AlternateContent>
  <c:chart>
    <c:title>
      <c:tx>
        <c:rich>
          <a:bodyPr rot="0" spcFirstLastPara="true" vertOverflow="ellipsis" vert="horz" wrap="square" anchor="ctr" anchorCtr="true"/>
          <a:lstStyle/>
          <a:p>
            <a:pPr>
              <a:defRPr sz="1800" b="1" i="0" u="none" strike="noStrike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Evaluation de FLUENCE fevrier 2021</a:t>
            </a:r>
            <a:endParaRPr/>
          </a:p>
        </c:rich>
      </c:tx>
      <c:layout/>
      <c:overlay val="0"/>
      <c:spPr bwMode="auto">
        <a:prstGeom prst="rect">
          <a:avLst/>
        </a:prstGeom>
        <a:noFill/>
        <a:ln>
          <a:noFill/>
        </a:ln>
      </c:spPr>
      <c:txPr>
        <a:bodyPr rot="0" spcFirstLastPara="true" vertOverflow="ellipsis" vert="horz" wrap="square" anchor="ctr" anchorCtr="true"/>
        <a:lstStyle/>
        <a:p>
          <a:pPr>
            <a:defRPr sz="1800" b="1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 bwMode="auto">
              <a:prstGeom prst="rect">
                <a:avLst/>
              </a:prstGeom>
              <a:solidFill>
                <a:srgbClr val="FF99FF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1"/>
            <c:bubble3D val="0"/>
            <c:spPr bwMode="auto">
              <a:prstGeom prst="rect">
                <a:avLst/>
              </a:prstGeom>
              <a:solidFill>
                <a:schemeClr val="accent2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2"/>
            <c:bubble3D val="0"/>
            <c:spPr bwMode="auto">
              <a:prstGeom prst="rect">
                <a:avLst/>
              </a:prstGeom>
              <a:solidFill>
                <a:schemeClr val="accent4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3"/>
            <c:bubble3D val="0"/>
            <c:spPr bwMode="auto">
              <a:prstGeom prst="rect">
                <a:avLst/>
              </a:prstGeom>
              <a:solidFill>
                <a:schemeClr val="accent6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4"/>
            <c:bubble3D val="0"/>
            <c:spPr bwMode="auto">
              <a:prstGeom prst="rect">
                <a:avLst/>
              </a:prstGeom>
              <a:solidFill>
                <a:schemeClr val="accent5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Lbls>
            <c:dLblPos val="ctr"/>
            <c:leaderLines>
              <c:spPr bwMode="auto">
                <a:prstGeom prst="rect">
                  <a:avLst/>
                </a:prstGeom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</c:spPr>
            </c:leaderLines>
            <c:showBubbleSize val="0"/>
            <c:showCatName val="0"/>
            <c:showLeaderLines val="1"/>
            <c:showLegendKey val="0"/>
            <c:showPercent val="1"/>
            <c:showSerName val="0"/>
            <c:showVal val="0"/>
            <c:spPr bwMode="auto">
              <a:prstGeom prst="rect">
                <a:avLst/>
              </a:prstGeom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outerShdw blurRad="50800" dir="2700000" dist="38100" rotWithShape="false">
                <a:prstClr val="black">
                  <a:alpha val="40000"/>
                </a:prstClr>
              </a:outerShdw>
              <a:effectLst>
                <a:outerShdw blurRad="50800" dir="2700000" dist="38100" rotWithShape="false">
                  <a:prstClr val="black">
                    <a:alpha val="40000"/>
                  </a:prstClr>
                </a:outerShdw>
              </a:effectLst>
            </c:spPr>
            <c:txPr>
              <a:bodyPr rot="0" spcFirstLastPara="true" vertOverflow="ellipsis" vert="horz" wrap="square" lIns="38100" tIns="19050" rIns="38100" bIns="19050" anchor="ctr" anchorCtr="true">
                <a:spAutoFit/>
              </a:bodyPr>
              <a:lstStyle/>
              <a:p>
                <a:pPr>
                  <a:defRPr sz="1000" b="1" i="0" u="none" strike="noStrike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</c:dLbls>
          <c:cat>
            <c:strRef>
              <c:f xml:space="preserve">'fluence CM2 B'!$C$50:$C$54</c:f>
              <c:strCache>
                <c:ptCount val="5"/>
                <c:pt idx="0">
                  <c:v xml:space="preserve">MCLM &lt; 72</c:v>
                </c:pt>
                <c:pt idx="1">
                  <c:v xml:space="preserve">72 ≤ MCLM ≤ 98</c:v>
                </c:pt>
                <c:pt idx="2">
                  <c:v xml:space="preserve">99 ≤ MCLM ≤ 116</c:v>
                </c:pt>
                <c:pt idx="3">
                  <c:v xml:space="preserve">117 ≤ MCLM ≤ 141</c:v>
                </c:pt>
                <c:pt idx="4">
                  <c:v xml:space="preserve">MCLM &gt; 141</c:v>
                </c:pt>
              </c:strCache>
            </c:strRef>
          </c:cat>
          <c:val>
            <c:numRef>
              <c:f xml:space="preserve">'fluence CM2 B'!$D$50:$D$54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dLblPos val="ctr"/>
          <c:showBubbleSize val="0"/>
          <c:showCatName val="0"/>
          <c:showLeaderLines val="1"/>
          <c:showLegendKey val="0"/>
          <c:showPercent val="1"/>
          <c:showSerName val="0"/>
          <c:showVal val="0"/>
        </c:dLbls>
        <c:firstSliceAng val="0"/>
      </c:pieChart>
      <c:spPr bwMode="auto">
        <a:prstGeom prst="rect">
          <a:avLst/>
        </a:prstGeom>
        <a:noFill/>
        <a:ln>
          <a:noFill/>
        </a:ln>
      </c:spPr>
    </c:plotArea>
    <c:legend>
      <c:legendPos val="r"/>
      <c:layout/>
      <c:overlay val="0"/>
      <c:spPr bwMode="auto">
        <a:prstGeom prst="rect">
          <a:avLst/>
        </a:prstGeom>
        <a:solidFill>
          <a:schemeClr val="lt1">
            <a:lumMod val="95000"/>
            <a:alpha val="39000"/>
          </a:schemeClr>
        </a:solidFill>
        <a:ln>
          <a:noFill/>
        </a:ln>
      </c:spPr>
      <c:txPr>
        <a:bodyPr rot="0" spcFirstLastPara="true" vertOverflow="ellipsis" vert="horz" wrap="square" anchor="ctr" anchorCtr="true"/>
        <a:lstStyle/>
        <a:p>
          <a:pPr>
            <a:defRPr sz="900" b="0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 bwMode="auto">
    <a:xfrm>
      <a:off x="0" y="0"/>
      <a:ext cx="0" cy="0"/>
    </a:xfrm>
    <a:prstGeom prst="rect">
      <a:avLst/>
    </a:prstGeom>
    <a:gradFill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/>
    </a:gradFill>
    <a:ln w="9525" cap="flat" cmpd="sng" algn="ctr">
      <a:solidFill>
        <a:schemeClr val="dk1">
          <a:lumMod val="25000"/>
          <a:lumOff val="75000"/>
        </a:schemeClr>
      </a:solidFill>
      <a:round/>
    </a:ln>
  </c:spPr>
  <c:txPr>
    <a:bodyPr/>
    <a:lstStyle/>
    <a:p>
      <a:pPr>
        <a:defRPr/>
      </a:pPr>
      <a:endParaRPr lang="fr-FR"/>
    </a:p>
  </c:txPr>
  <c:printSettings>
    <c:headerFooter/>
    <c:pageMargins l="0.69999999999999996" r="0.69999999999999996" t="0.75" b="0.75" header="0.29999999999999999" footer="0.29999999999999999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mc="http://schemas.openxmlformats.org/markup-compatibility/2006" xmlns:c14="http://schemas.microsoft.com/office/drawing/2007/8/2/chart">
  <c:date1904 val="0"/>
  <c:lang val="fr-FR"/>
  <c:roundedCorners val="0"/>
  <mc:AlternateContent>
    <mc:Choice Requires="c14">
      <c14:style val="102"/>
    </mc:Choice>
    <mc:Fallback>
      <c:style val="2"/>
    </mc:Fallback>
  </mc:AlternateContent>
  <c:chart>
    <c:title>
      <c:tx>
        <c:rich>
          <a:bodyPr rot="0" spcFirstLastPara="true" vertOverflow="ellipsis" vert="horz" wrap="square" anchor="ctr" anchorCtr="true"/>
          <a:lstStyle/>
          <a:p>
            <a:pPr>
              <a:defRPr sz="1800" b="1" i="0" u="none" strike="noStrike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Evaluation de FLUENCE mai 2021</a:t>
            </a:r>
            <a:endParaRPr/>
          </a:p>
        </c:rich>
      </c:tx>
      <c:layout/>
      <c:overlay val="0"/>
      <c:spPr bwMode="auto">
        <a:prstGeom prst="rect">
          <a:avLst/>
        </a:prstGeom>
        <a:noFill/>
        <a:ln>
          <a:noFill/>
        </a:ln>
      </c:spPr>
      <c:txPr>
        <a:bodyPr rot="0" spcFirstLastPara="true" vertOverflow="ellipsis" vert="horz" wrap="square" anchor="ctr" anchorCtr="true"/>
        <a:lstStyle/>
        <a:p>
          <a:pPr>
            <a:defRPr sz="1800" b="1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 bwMode="auto">
              <a:prstGeom prst="rect">
                <a:avLst/>
              </a:prstGeom>
              <a:solidFill>
                <a:srgbClr val="FF00FF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1"/>
            <c:bubble3D val="0"/>
            <c:spPr bwMode="auto">
              <a:prstGeom prst="rect">
                <a:avLst/>
              </a:prstGeom>
              <a:solidFill>
                <a:schemeClr val="accent2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2"/>
            <c:bubble3D val="0"/>
            <c:spPr bwMode="auto">
              <a:prstGeom prst="rect">
                <a:avLst/>
              </a:prstGeom>
              <a:solidFill>
                <a:schemeClr val="accent4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3"/>
            <c:bubble3D val="0"/>
            <c:spPr bwMode="auto">
              <a:prstGeom prst="rect">
                <a:avLst/>
              </a:prstGeom>
              <a:solidFill>
                <a:schemeClr val="accent6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4"/>
            <c:bubble3D val="0"/>
            <c:spPr bwMode="auto">
              <a:prstGeom prst="rect">
                <a:avLst/>
              </a:prstGeom>
              <a:solidFill>
                <a:schemeClr val="accent5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Lbls>
            <c:dLblPos val="ctr"/>
            <c:leaderLines>
              <c:spPr bwMode="auto">
                <a:prstGeom prst="rect">
                  <a:avLst/>
                </a:prstGeom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</c:spPr>
            </c:leaderLines>
            <c:showBubbleSize val="0"/>
            <c:showCatName val="0"/>
            <c:showLeaderLines val="1"/>
            <c:showLegendKey val="0"/>
            <c:showPercent val="1"/>
            <c:showSerName val="0"/>
            <c:showVal val="0"/>
            <c:spPr bwMode="auto">
              <a:prstGeom prst="rect">
                <a:avLst/>
              </a:prstGeom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outerShdw blurRad="50800" dir="2700000" dist="38100" rotWithShape="false">
                <a:prstClr val="black">
                  <a:alpha val="40000"/>
                </a:prstClr>
              </a:outerShdw>
              <a:effectLst>
                <a:outerShdw blurRad="50800" dir="2700000" dist="38100" rotWithShape="false">
                  <a:prstClr val="black">
                    <a:alpha val="40000"/>
                  </a:prstClr>
                </a:outerShdw>
              </a:effectLst>
            </c:spPr>
            <c:txPr>
              <a:bodyPr rot="0" spcFirstLastPara="true" vertOverflow="ellipsis" vert="horz" wrap="square" lIns="38100" tIns="19050" rIns="38100" bIns="19050" anchor="ctr" anchorCtr="true">
                <a:spAutoFit/>
              </a:bodyPr>
              <a:lstStyle/>
              <a:p>
                <a:pPr>
                  <a:defRPr sz="1000" b="1" i="0" u="none" strike="noStrike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</c:dLbls>
          <c:cat>
            <c:strRef>
              <c:f xml:space="preserve">'fluence CE2 A'!$C$62:$C$66</c:f>
              <c:strCache>
                <c:ptCount val="5"/>
                <c:pt idx="0">
                  <c:v xml:space="preserve">MCLM &lt; 40</c:v>
                </c:pt>
                <c:pt idx="1">
                  <c:v xml:space="preserve">40 ≤ MCLM ≤ 69</c:v>
                </c:pt>
                <c:pt idx="2">
                  <c:v xml:space="preserve">70 ≤ MCLM ≤ 80</c:v>
                </c:pt>
                <c:pt idx="3">
                  <c:v xml:space="preserve">81 ≤ MCLM ≤ 101</c:v>
                </c:pt>
                <c:pt idx="4">
                  <c:v xml:space="preserve">MCLM &gt; 101</c:v>
                </c:pt>
              </c:strCache>
            </c:strRef>
          </c:cat>
          <c:val>
            <c:numRef>
              <c:f xml:space="preserve">'fluence CE2 A'!$D$62:$D$66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dLblPos val="ctr"/>
          <c:showBubbleSize val="0"/>
          <c:showCatName val="0"/>
          <c:showLeaderLines val="1"/>
          <c:showLegendKey val="0"/>
          <c:showPercent val="1"/>
          <c:showSerName val="0"/>
          <c:showVal val="0"/>
        </c:dLbls>
        <c:firstSliceAng val="0"/>
      </c:pieChart>
      <c:spPr bwMode="auto">
        <a:prstGeom prst="rect">
          <a:avLst/>
        </a:prstGeom>
        <a:noFill/>
        <a:ln>
          <a:noFill/>
        </a:ln>
      </c:spPr>
    </c:plotArea>
    <c:legend>
      <c:legendPos val="r"/>
      <c:layout/>
      <c:overlay val="0"/>
      <c:spPr bwMode="auto">
        <a:prstGeom prst="rect">
          <a:avLst/>
        </a:prstGeom>
        <a:solidFill>
          <a:schemeClr val="lt1">
            <a:lumMod val="95000"/>
            <a:alpha val="39000"/>
          </a:schemeClr>
        </a:solidFill>
        <a:ln>
          <a:noFill/>
        </a:ln>
      </c:spPr>
      <c:txPr>
        <a:bodyPr rot="0" spcFirstLastPara="true" vertOverflow="ellipsis" vert="horz" wrap="square" anchor="ctr" anchorCtr="true"/>
        <a:lstStyle/>
        <a:p>
          <a:pPr>
            <a:defRPr sz="900" b="0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 bwMode="auto">
    <a:xfrm>
      <a:off x="0" y="0"/>
      <a:ext cx="0" cy="0"/>
    </a:xfrm>
    <a:prstGeom prst="rect">
      <a:avLst/>
    </a:prstGeom>
    <a:gradFill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/>
    </a:gradFill>
    <a:ln w="9525" cap="flat" cmpd="sng" algn="ctr">
      <a:solidFill>
        <a:schemeClr val="dk1">
          <a:lumMod val="25000"/>
          <a:lumOff val="75000"/>
        </a:schemeClr>
      </a:solidFill>
      <a:round/>
    </a:ln>
  </c:spPr>
  <c:txPr>
    <a:bodyPr/>
    <a:lstStyle/>
    <a:p>
      <a:pPr>
        <a:defRPr/>
      </a:pPr>
      <a:endParaRPr lang="fr-FR"/>
    </a:p>
  </c:txPr>
  <c:printSettings>
    <c:headerFooter/>
    <c:pageMargins l="0.69999999999999996" r="0.69999999999999996" t="0.75" b="0.75" header="0.29999999999999999" footer="0.29999999999999999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mc="http://schemas.openxmlformats.org/markup-compatibility/2006" xmlns:c14="http://schemas.microsoft.com/office/drawing/2007/8/2/chart">
  <c:date1904 val="0"/>
  <c:lang val="fr-FR"/>
  <c:roundedCorners val="0"/>
  <mc:AlternateContent>
    <mc:Choice Requires="c14">
      <c14:style val="102"/>
    </mc:Choice>
    <mc:Fallback>
      <c:style val="2"/>
    </mc:Fallback>
  </mc:AlternateContent>
  <c:chart>
    <c:title>
      <c:tx>
        <c:rich>
          <a:bodyPr rot="0" spcFirstLastPara="true" vertOverflow="ellipsis" vert="horz" wrap="square" anchor="ctr" anchorCtr="true"/>
          <a:lstStyle/>
          <a:p>
            <a:pPr>
              <a:defRPr sz="1800" b="1" i="0" u="none" strike="noStrike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Evaluation de FLUENCE mai 2021</a:t>
            </a:r>
            <a:endParaRPr/>
          </a:p>
        </c:rich>
      </c:tx>
      <c:layout/>
      <c:overlay val="0"/>
      <c:spPr bwMode="auto">
        <a:prstGeom prst="rect">
          <a:avLst/>
        </a:prstGeom>
        <a:noFill/>
        <a:ln>
          <a:noFill/>
        </a:ln>
      </c:spPr>
      <c:txPr>
        <a:bodyPr rot="0" spcFirstLastPara="true" vertOverflow="ellipsis" vert="horz" wrap="square" anchor="ctr" anchorCtr="true"/>
        <a:lstStyle/>
        <a:p>
          <a:pPr>
            <a:defRPr sz="1800" b="1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 bwMode="auto">
              <a:prstGeom prst="rect">
                <a:avLst/>
              </a:prstGeom>
              <a:solidFill>
                <a:srgbClr val="FF00FF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1"/>
            <c:bubble3D val="0"/>
            <c:spPr bwMode="auto">
              <a:prstGeom prst="rect">
                <a:avLst/>
              </a:prstGeom>
              <a:solidFill>
                <a:schemeClr val="accent2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2"/>
            <c:bubble3D val="0"/>
            <c:spPr bwMode="auto">
              <a:prstGeom prst="rect">
                <a:avLst/>
              </a:prstGeom>
              <a:solidFill>
                <a:schemeClr val="accent4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3"/>
            <c:bubble3D val="0"/>
            <c:spPr bwMode="auto">
              <a:prstGeom prst="rect">
                <a:avLst/>
              </a:prstGeom>
              <a:solidFill>
                <a:schemeClr val="accent6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4"/>
            <c:bubble3D val="0"/>
            <c:spPr bwMode="auto">
              <a:prstGeom prst="rect">
                <a:avLst/>
              </a:prstGeom>
              <a:solidFill>
                <a:schemeClr val="accent5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Lbls>
            <c:dLblPos val="ctr"/>
            <c:leaderLines>
              <c:spPr bwMode="auto">
                <a:prstGeom prst="rect">
                  <a:avLst/>
                </a:prstGeom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</c:spPr>
            </c:leaderLines>
            <c:showBubbleSize val="0"/>
            <c:showCatName val="0"/>
            <c:showLeaderLines val="1"/>
            <c:showLegendKey val="0"/>
            <c:showPercent val="1"/>
            <c:showSerName val="0"/>
            <c:showVal val="0"/>
            <c:spPr bwMode="auto">
              <a:prstGeom prst="rect">
                <a:avLst/>
              </a:prstGeom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outerShdw blurRad="50800" dir="2700000" dist="38100" rotWithShape="false">
                <a:prstClr val="black">
                  <a:alpha val="40000"/>
                </a:prstClr>
              </a:outerShdw>
              <a:effectLst>
                <a:outerShdw blurRad="50800" dir="2700000" dist="38100" rotWithShape="false">
                  <a:prstClr val="black">
                    <a:alpha val="40000"/>
                  </a:prstClr>
                </a:outerShdw>
              </a:effectLst>
            </c:spPr>
            <c:txPr>
              <a:bodyPr rot="0" spcFirstLastPara="true" vertOverflow="ellipsis" vert="horz" wrap="square" lIns="38100" tIns="19050" rIns="38100" bIns="19050" anchor="ctr" anchorCtr="true">
                <a:spAutoFit/>
              </a:bodyPr>
              <a:lstStyle/>
              <a:p>
                <a:pPr>
                  <a:defRPr sz="1000" b="1" i="0" u="none" strike="noStrike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</c:dLbls>
          <c:cat>
            <c:strRef>
              <c:f xml:space="preserve">'fluence CM2 B'!$C$62:$C$66</c:f>
              <c:strCache>
                <c:ptCount val="5"/>
                <c:pt idx="0">
                  <c:v xml:space="preserve">MCLM &lt; 72</c:v>
                </c:pt>
                <c:pt idx="1">
                  <c:v xml:space="preserve">72 ≤ MCLM ≤ 98</c:v>
                </c:pt>
                <c:pt idx="2">
                  <c:v xml:space="preserve">99 ≤ MCLM ≤ 116</c:v>
                </c:pt>
                <c:pt idx="3">
                  <c:v xml:space="preserve">117 ≤ MCLM ≤ 141</c:v>
                </c:pt>
                <c:pt idx="4">
                  <c:v xml:space="preserve">MCLM &gt; 141</c:v>
                </c:pt>
              </c:strCache>
            </c:strRef>
          </c:cat>
          <c:val>
            <c:numRef>
              <c:f xml:space="preserve">'fluence CM2 B'!$D$62:$D$66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dLblPos val="ctr"/>
          <c:showBubbleSize val="0"/>
          <c:showCatName val="0"/>
          <c:showLeaderLines val="1"/>
          <c:showLegendKey val="0"/>
          <c:showPercent val="1"/>
          <c:showSerName val="0"/>
          <c:showVal val="0"/>
        </c:dLbls>
        <c:firstSliceAng val="0"/>
      </c:pieChart>
      <c:spPr bwMode="auto">
        <a:prstGeom prst="rect">
          <a:avLst/>
        </a:prstGeom>
        <a:noFill/>
        <a:ln>
          <a:noFill/>
        </a:ln>
      </c:spPr>
    </c:plotArea>
    <c:legend>
      <c:legendPos val="r"/>
      <c:layout/>
      <c:overlay val="0"/>
      <c:spPr bwMode="auto">
        <a:prstGeom prst="rect">
          <a:avLst/>
        </a:prstGeom>
        <a:solidFill>
          <a:schemeClr val="lt1">
            <a:lumMod val="95000"/>
            <a:alpha val="39000"/>
          </a:schemeClr>
        </a:solidFill>
        <a:ln>
          <a:noFill/>
        </a:ln>
      </c:spPr>
      <c:txPr>
        <a:bodyPr rot="0" spcFirstLastPara="true" vertOverflow="ellipsis" vert="horz" wrap="square" anchor="ctr" anchorCtr="true"/>
        <a:lstStyle/>
        <a:p>
          <a:pPr>
            <a:defRPr sz="900" b="0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 bwMode="auto">
    <a:xfrm>
      <a:off x="0" y="0"/>
      <a:ext cx="0" cy="0"/>
    </a:xfrm>
    <a:prstGeom prst="rect">
      <a:avLst/>
    </a:prstGeom>
    <a:gradFill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/>
    </a:gradFill>
    <a:ln w="9525" cap="flat" cmpd="sng" algn="ctr">
      <a:solidFill>
        <a:schemeClr val="dk1">
          <a:lumMod val="25000"/>
          <a:lumOff val="75000"/>
        </a:schemeClr>
      </a:solidFill>
      <a:round/>
    </a:ln>
  </c:spPr>
  <c:txPr>
    <a:bodyPr/>
    <a:lstStyle/>
    <a:p>
      <a:pPr>
        <a:defRPr/>
      </a:pPr>
      <a:endParaRPr lang="fr-FR"/>
    </a:p>
  </c:txPr>
  <c:printSettings>
    <c:headerFooter/>
    <c:pageMargins l="0.69999999999999996" r="0.69999999999999996" t="0.75" b="0.75" header="0.29999999999999999" footer="0.29999999999999999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mc="http://schemas.openxmlformats.org/markup-compatibility/2006" xmlns:c14="http://schemas.microsoft.com/office/drawing/2007/8/2/chart">
  <c:date1904 val="0"/>
  <c:lang val="fr-FR"/>
  <c:roundedCorners val="0"/>
  <mc:AlternateContent>
    <mc:Choice Requires="c14">
      <c14:style val="102"/>
    </mc:Choice>
    <mc:Fallback>
      <c:style val="2"/>
    </mc:Fallback>
  </mc:AlternateContent>
  <c:chart>
    <c:title>
      <c:tx>
        <c:rich>
          <a:bodyPr rot="0" spcFirstLastPara="true" vertOverflow="ellipsis" vert="horz" wrap="square" anchor="ctr" anchorCtr="true"/>
          <a:lstStyle/>
          <a:p>
            <a:pPr>
              <a:defRPr sz="1800" b="1" i="0" u="none" strike="noStrike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Evaluation de FLUENCE octobre 2020</a:t>
            </a:r>
            <a:endParaRPr/>
          </a:p>
        </c:rich>
      </c:tx>
      <c:layout>
        <c:manualLayout>
          <c:xMode val="edge"/>
          <c:yMode val="edge"/>
          <c:x val="0.0927479174962028"/>
          <c:y val="0.029549177276450005"/>
        </c:manualLayout>
      </c:layout>
      <c:overlay val="0"/>
      <c:spPr bwMode="auto">
        <a:prstGeom prst="rect">
          <a:avLst/>
        </a:prstGeom>
        <a:noFill/>
        <a:ln>
          <a:noFill/>
        </a:ln>
      </c:spPr>
      <c:txPr>
        <a:bodyPr rot="0" spcFirstLastPara="true" vertOverflow="ellipsis" vert="horz" wrap="square" anchor="ctr" anchorCtr="true"/>
        <a:lstStyle/>
        <a:p>
          <a:pPr>
            <a:defRPr sz="1800" b="1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26800721784776904"/>
          <c:y val="0.15319444444444447"/>
          <c:w val="0.40287467191601051"/>
          <c:h val="0.6714577865266842"/>
        </c:manualLayout>
      </c:layout>
      <c:pieChart>
        <c:varyColors val="1"/>
        <c:ser>
          <c:idx val="0"/>
          <c:order val="0"/>
          <c:dPt>
            <c:idx val="0"/>
            <c:bubble3D val="0"/>
            <c:spPr bwMode="auto">
              <a:prstGeom prst="rect">
                <a:avLst/>
              </a:prstGeom>
              <a:solidFill>
                <a:srgbClr val="F60AF0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1"/>
            <c:bubble3D val="0"/>
            <c:spPr bwMode="auto">
              <a:prstGeom prst="rect">
                <a:avLst/>
              </a:prstGeom>
              <a:solidFill>
                <a:schemeClr val="accent2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2"/>
            <c:bubble3D val="0"/>
            <c:spPr bwMode="auto">
              <a:prstGeom prst="rect">
                <a:avLst/>
              </a:prstGeom>
              <a:solidFill>
                <a:schemeClr val="accent4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3"/>
            <c:bubble3D val="0"/>
            <c:spPr bwMode="auto">
              <a:prstGeom prst="rect">
                <a:avLst/>
              </a:prstGeom>
              <a:solidFill>
                <a:schemeClr val="accent6">
                  <a:lumMod val="75000"/>
                </a:schemeClr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4"/>
            <c:bubble3D val="0"/>
            <c:spPr bwMode="auto">
              <a:prstGeom prst="rect">
                <a:avLst/>
              </a:prstGeom>
              <a:solidFill>
                <a:schemeClr val="accent1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Lbls>
            <c:dLblPos val="ctr"/>
            <c:leaderLines>
              <c:spPr bwMode="auto">
                <a:prstGeom prst="rect">
                  <a:avLst/>
                </a:prstGeom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</c:spPr>
            </c:leaderLines>
            <c:showBubbleSize val="0"/>
            <c:showCatName val="0"/>
            <c:showLeaderLines val="1"/>
            <c:showLegendKey val="0"/>
            <c:showPercent val="1"/>
            <c:showSerName val="0"/>
            <c:showVal val="0"/>
            <c:spPr bwMode="auto">
              <a:prstGeom prst="rect">
                <a:avLst/>
              </a:prstGeom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outerShdw blurRad="50800" dir="2700000" dist="38100" rotWithShape="false">
                <a:prstClr val="black">
                  <a:alpha val="40000"/>
                </a:prstClr>
              </a:outerShdw>
              <a:effectLst>
                <a:outerShdw blurRad="50800" dir="2700000" dist="38100" rotWithShape="false">
                  <a:prstClr val="black">
                    <a:alpha val="40000"/>
                  </a:prstClr>
                </a:outerShdw>
              </a:effectLst>
            </c:spPr>
            <c:txPr>
              <a:bodyPr rot="0" spcFirstLastPara="true" vertOverflow="ellipsis" vert="horz" wrap="square" lIns="38100" tIns="19050" rIns="38100" bIns="19050" anchor="ctr" anchorCtr="true">
                <a:spAutoFit/>
              </a:bodyPr>
              <a:lstStyle/>
              <a:p>
                <a:pPr>
                  <a:defRPr sz="1000" b="1" i="0" u="none" strike="noStrike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</c:dLbls>
          <c:cat>
            <c:strRef>
              <c:f xml:space="preserve">'fluence CM2 C'!$C$38:$C$42</c:f>
              <c:strCache>
                <c:ptCount val="5"/>
                <c:pt idx="0">
                  <c:v xml:space="preserve">MCLM &lt; 72</c:v>
                </c:pt>
                <c:pt idx="1">
                  <c:v xml:space="preserve">72 ≤ MCLM ≤ 98</c:v>
                </c:pt>
                <c:pt idx="2">
                  <c:v xml:space="preserve">99 ≤ MCLM ≤ 116</c:v>
                </c:pt>
                <c:pt idx="3">
                  <c:v xml:space="preserve">117 ≤ MCLM ≤ 141</c:v>
                </c:pt>
                <c:pt idx="4">
                  <c:v xml:space="preserve">MCLM &gt; 141</c:v>
                </c:pt>
              </c:strCache>
            </c:strRef>
          </c:cat>
          <c:val>
            <c:numRef>
              <c:f xml:space="preserve">'fluence CM2 C'!$D$38:$D$42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dLblPos val="ctr"/>
          <c:showBubbleSize val="0"/>
          <c:showCatName val="0"/>
          <c:showLeaderLines val="1"/>
          <c:showLegendKey val="0"/>
          <c:showPercent val="1"/>
          <c:showSerName val="0"/>
          <c:showVal val="0"/>
        </c:dLbls>
        <c:firstSliceAng val="0"/>
      </c:pieChart>
      <c:spPr bwMode="auto">
        <a:prstGeom prst="rect">
          <a:avLst/>
        </a:prstGeom>
        <a:noFill/>
        <a:ln>
          <a:noFill/>
        </a:ln>
      </c:spPr>
    </c:plotArea>
    <c:legend>
      <c:legendPos val="r"/>
      <c:layout/>
      <c:overlay val="0"/>
      <c:spPr bwMode="auto">
        <a:prstGeom prst="rect">
          <a:avLst/>
        </a:prstGeom>
        <a:solidFill>
          <a:schemeClr val="lt1">
            <a:lumMod val="95000"/>
            <a:alpha val="39000"/>
          </a:schemeClr>
        </a:solidFill>
        <a:ln>
          <a:noFill/>
        </a:ln>
      </c:spPr>
      <c:txPr>
        <a:bodyPr rot="0" spcFirstLastPara="true" vertOverflow="ellipsis" vert="horz" wrap="square" anchor="ctr" anchorCtr="true"/>
        <a:lstStyle/>
        <a:p>
          <a:pPr>
            <a:defRPr sz="900" b="0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 bwMode="auto">
    <a:xfrm>
      <a:off x="0" y="0"/>
      <a:ext cx="0" cy="0"/>
    </a:xfrm>
    <a:prstGeom prst="rect">
      <a:avLst/>
    </a:prstGeom>
    <a:gradFill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/>
    </a:gradFill>
    <a:ln w="9525" cap="flat" cmpd="sng" algn="ctr">
      <a:solidFill>
        <a:schemeClr val="dk1">
          <a:lumMod val="25000"/>
          <a:lumOff val="75000"/>
        </a:schemeClr>
      </a:solidFill>
      <a:round/>
    </a:ln>
  </c:spPr>
  <c:txPr>
    <a:bodyPr/>
    <a:lstStyle/>
    <a:p>
      <a:pPr>
        <a:defRPr/>
      </a:pPr>
      <a:endParaRPr lang="fr-FR"/>
    </a:p>
  </c:txPr>
  <c:printSettings>
    <c:headerFooter/>
    <c:pageMargins l="0.69999999999999996" r="0.69999999999999996" t="0.75" b="0.75" header="0.29999999999999999" footer="0.29999999999999999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mc="http://schemas.openxmlformats.org/markup-compatibility/2006" xmlns:c14="http://schemas.microsoft.com/office/drawing/2007/8/2/chart">
  <c:date1904 val="0"/>
  <c:lang val="fr-FR"/>
  <c:roundedCorners val="0"/>
  <mc:AlternateContent>
    <mc:Choice Requires="c14">
      <c14:style val="102"/>
    </mc:Choice>
    <mc:Fallback>
      <c:style val="2"/>
    </mc:Fallback>
  </mc:AlternateContent>
  <c:chart>
    <c:title>
      <c:tx>
        <c:rich>
          <a:bodyPr rot="0" spcFirstLastPara="true" vertOverflow="ellipsis" vert="horz" wrap="square" anchor="ctr" anchorCtr="true"/>
          <a:lstStyle/>
          <a:p>
            <a:pPr>
              <a:defRPr sz="1800" b="1" i="0" u="none" strike="noStrike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Evaluation de FLUENCE janvier 2021</a:t>
            </a:r>
            <a:endParaRPr/>
          </a:p>
        </c:rich>
      </c:tx>
      <c:layout/>
      <c:overlay val="0"/>
      <c:spPr bwMode="auto">
        <a:prstGeom prst="rect">
          <a:avLst/>
        </a:prstGeom>
        <a:noFill/>
        <a:ln>
          <a:noFill/>
        </a:ln>
      </c:spPr>
      <c:txPr>
        <a:bodyPr rot="0" spcFirstLastPara="true" vertOverflow="ellipsis" vert="horz" wrap="square" anchor="ctr" anchorCtr="true"/>
        <a:lstStyle/>
        <a:p>
          <a:pPr>
            <a:defRPr sz="1800" b="1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 bwMode="auto">
              <a:prstGeom prst="rect">
                <a:avLst/>
              </a:prstGeom>
              <a:solidFill>
                <a:srgbClr val="FF99FF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1"/>
            <c:bubble3D val="0"/>
            <c:spPr bwMode="auto">
              <a:prstGeom prst="rect">
                <a:avLst/>
              </a:prstGeom>
              <a:solidFill>
                <a:schemeClr val="accent2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2"/>
            <c:bubble3D val="0"/>
            <c:spPr bwMode="auto">
              <a:prstGeom prst="rect">
                <a:avLst/>
              </a:prstGeom>
              <a:solidFill>
                <a:schemeClr val="accent4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3"/>
            <c:bubble3D val="0"/>
            <c:spPr bwMode="auto">
              <a:prstGeom prst="rect">
                <a:avLst/>
              </a:prstGeom>
              <a:solidFill>
                <a:schemeClr val="accent6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4"/>
            <c:bubble3D val="0"/>
            <c:spPr bwMode="auto">
              <a:prstGeom prst="rect">
                <a:avLst/>
              </a:prstGeom>
              <a:solidFill>
                <a:schemeClr val="accent5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Lbls>
            <c:dLblPos val="ctr"/>
            <c:leaderLines>
              <c:spPr bwMode="auto">
                <a:prstGeom prst="rect">
                  <a:avLst/>
                </a:prstGeom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</c:spPr>
            </c:leaderLines>
            <c:showBubbleSize val="0"/>
            <c:showCatName val="0"/>
            <c:showLeaderLines val="1"/>
            <c:showLegendKey val="0"/>
            <c:showPercent val="1"/>
            <c:showSerName val="0"/>
            <c:showVal val="0"/>
            <c:spPr bwMode="auto">
              <a:prstGeom prst="rect">
                <a:avLst/>
              </a:prstGeom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outerShdw blurRad="50800" dir="2700000" dist="38100" rotWithShape="false">
                <a:prstClr val="black">
                  <a:alpha val="40000"/>
                </a:prstClr>
              </a:outerShdw>
              <a:effectLst>
                <a:outerShdw blurRad="50800" dir="2700000" dist="38100" rotWithShape="false">
                  <a:prstClr val="black">
                    <a:alpha val="40000"/>
                  </a:prstClr>
                </a:outerShdw>
              </a:effectLst>
            </c:spPr>
            <c:txPr>
              <a:bodyPr rot="0" spcFirstLastPara="true" vertOverflow="ellipsis" vert="horz" wrap="square" lIns="38100" tIns="19050" rIns="38100" bIns="19050" anchor="ctr" anchorCtr="true">
                <a:spAutoFit/>
              </a:bodyPr>
              <a:lstStyle/>
              <a:p>
                <a:pPr>
                  <a:defRPr sz="1000" b="1" i="0" u="none" strike="noStrike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</c:dLbls>
          <c:cat>
            <c:strRef>
              <c:f xml:space="preserve">'fluence CM2 C'!$C$50:$C$54</c:f>
              <c:strCache>
                <c:ptCount val="5"/>
                <c:pt idx="0">
                  <c:v xml:space="preserve">MCLM &lt; 72</c:v>
                </c:pt>
                <c:pt idx="1">
                  <c:v xml:space="preserve">72 ≤ MCLM ≤ 98</c:v>
                </c:pt>
                <c:pt idx="2">
                  <c:v xml:space="preserve">99 ≤ MCLM ≤ 116</c:v>
                </c:pt>
                <c:pt idx="3">
                  <c:v xml:space="preserve">117 ≤ MCLM ≤ 141</c:v>
                </c:pt>
                <c:pt idx="4">
                  <c:v xml:space="preserve">MCLM &gt; 141</c:v>
                </c:pt>
              </c:strCache>
            </c:strRef>
          </c:cat>
          <c:val>
            <c:numRef>
              <c:f xml:space="preserve">'fluence CM2 C'!$D$50:$D$54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dLblPos val="ctr"/>
          <c:showBubbleSize val="0"/>
          <c:showCatName val="0"/>
          <c:showLeaderLines val="1"/>
          <c:showLegendKey val="0"/>
          <c:showPercent val="1"/>
          <c:showSerName val="0"/>
          <c:showVal val="0"/>
        </c:dLbls>
        <c:firstSliceAng val="0"/>
      </c:pieChart>
      <c:spPr bwMode="auto">
        <a:prstGeom prst="rect">
          <a:avLst/>
        </a:prstGeom>
        <a:noFill/>
        <a:ln>
          <a:noFill/>
        </a:ln>
      </c:spPr>
    </c:plotArea>
    <c:legend>
      <c:legendPos val="r"/>
      <c:layout/>
      <c:overlay val="0"/>
      <c:spPr bwMode="auto">
        <a:prstGeom prst="rect">
          <a:avLst/>
        </a:prstGeom>
        <a:solidFill>
          <a:schemeClr val="lt1">
            <a:lumMod val="95000"/>
            <a:alpha val="39000"/>
          </a:schemeClr>
        </a:solidFill>
        <a:ln>
          <a:noFill/>
        </a:ln>
      </c:spPr>
      <c:txPr>
        <a:bodyPr rot="0" spcFirstLastPara="true" vertOverflow="ellipsis" vert="horz" wrap="square" anchor="ctr" anchorCtr="true"/>
        <a:lstStyle/>
        <a:p>
          <a:pPr>
            <a:defRPr sz="900" b="0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 bwMode="auto">
    <a:xfrm>
      <a:off x="0" y="0"/>
      <a:ext cx="0" cy="0"/>
    </a:xfrm>
    <a:prstGeom prst="rect">
      <a:avLst/>
    </a:prstGeom>
    <a:gradFill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/>
    </a:gradFill>
    <a:ln w="9525" cap="flat" cmpd="sng" algn="ctr">
      <a:solidFill>
        <a:schemeClr val="dk1">
          <a:lumMod val="25000"/>
          <a:lumOff val="75000"/>
        </a:schemeClr>
      </a:solidFill>
      <a:round/>
    </a:ln>
  </c:spPr>
  <c:txPr>
    <a:bodyPr/>
    <a:lstStyle/>
    <a:p>
      <a:pPr>
        <a:defRPr/>
      </a:pPr>
      <a:endParaRPr lang="fr-FR"/>
    </a:p>
  </c:txPr>
  <c:printSettings>
    <c:headerFooter/>
    <c:pageMargins l="0.69999999999999996" r="0.69999999999999996" t="0.75" b="0.75" header="0.29999999999999999" footer="0.29999999999999999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mc="http://schemas.openxmlformats.org/markup-compatibility/2006" xmlns:c14="http://schemas.microsoft.com/office/drawing/2007/8/2/chart">
  <c:date1904 val="0"/>
  <c:lang val="fr-FR"/>
  <c:roundedCorners val="0"/>
  <mc:AlternateContent>
    <mc:Choice Requires="c14">
      <c14:style val="102"/>
    </mc:Choice>
    <mc:Fallback>
      <c:style val="2"/>
    </mc:Fallback>
  </mc:AlternateContent>
  <c:chart>
    <c:title>
      <c:tx>
        <c:rich>
          <a:bodyPr rot="0" spcFirstLastPara="true" vertOverflow="ellipsis" vert="horz" wrap="square" anchor="ctr" anchorCtr="true"/>
          <a:lstStyle/>
          <a:p>
            <a:pPr>
              <a:defRPr sz="1800" b="1" i="0" u="none" strike="noStrike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Evaluation de FLUENCE mai 2021</a:t>
            </a:r>
            <a:endParaRPr/>
          </a:p>
        </c:rich>
      </c:tx>
      <c:layout/>
      <c:overlay val="0"/>
      <c:spPr bwMode="auto">
        <a:prstGeom prst="rect">
          <a:avLst/>
        </a:prstGeom>
        <a:noFill/>
        <a:ln>
          <a:noFill/>
        </a:ln>
      </c:spPr>
      <c:txPr>
        <a:bodyPr rot="0" spcFirstLastPara="true" vertOverflow="ellipsis" vert="horz" wrap="square" anchor="ctr" anchorCtr="true"/>
        <a:lstStyle/>
        <a:p>
          <a:pPr>
            <a:defRPr sz="1800" b="1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 bwMode="auto">
              <a:prstGeom prst="rect">
                <a:avLst/>
              </a:prstGeom>
              <a:solidFill>
                <a:srgbClr val="FF00FF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1"/>
            <c:bubble3D val="0"/>
            <c:spPr bwMode="auto">
              <a:prstGeom prst="rect">
                <a:avLst/>
              </a:prstGeom>
              <a:solidFill>
                <a:schemeClr val="accent2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2"/>
            <c:bubble3D val="0"/>
            <c:spPr bwMode="auto">
              <a:prstGeom prst="rect">
                <a:avLst/>
              </a:prstGeom>
              <a:solidFill>
                <a:schemeClr val="accent4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3"/>
            <c:bubble3D val="0"/>
            <c:spPr bwMode="auto">
              <a:prstGeom prst="rect">
                <a:avLst/>
              </a:prstGeom>
              <a:solidFill>
                <a:schemeClr val="accent6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4"/>
            <c:bubble3D val="0"/>
            <c:spPr bwMode="auto">
              <a:prstGeom prst="rect">
                <a:avLst/>
              </a:prstGeom>
              <a:solidFill>
                <a:schemeClr val="accent5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Lbls>
            <c:dLblPos val="ctr"/>
            <c:leaderLines>
              <c:spPr bwMode="auto">
                <a:prstGeom prst="rect">
                  <a:avLst/>
                </a:prstGeom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</c:spPr>
            </c:leaderLines>
            <c:showBubbleSize val="0"/>
            <c:showCatName val="0"/>
            <c:showLeaderLines val="1"/>
            <c:showLegendKey val="0"/>
            <c:showPercent val="1"/>
            <c:showSerName val="0"/>
            <c:showVal val="0"/>
            <c:spPr bwMode="auto">
              <a:prstGeom prst="rect">
                <a:avLst/>
              </a:prstGeom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outerShdw blurRad="50800" dir="2700000" dist="38100" rotWithShape="false">
                <a:prstClr val="black">
                  <a:alpha val="40000"/>
                </a:prstClr>
              </a:outerShdw>
              <a:effectLst>
                <a:outerShdw blurRad="50800" dir="2700000" dist="38100" rotWithShape="false">
                  <a:prstClr val="black">
                    <a:alpha val="40000"/>
                  </a:prstClr>
                </a:outerShdw>
              </a:effectLst>
            </c:spPr>
            <c:txPr>
              <a:bodyPr rot="0" spcFirstLastPara="true" vertOverflow="ellipsis" vert="horz" wrap="square" lIns="38100" tIns="19050" rIns="38100" bIns="19050" anchor="ctr" anchorCtr="true">
                <a:spAutoFit/>
              </a:bodyPr>
              <a:lstStyle/>
              <a:p>
                <a:pPr>
                  <a:defRPr sz="1000" b="1" i="0" u="none" strike="noStrike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</c:dLbls>
          <c:cat>
            <c:strRef>
              <c:f xml:space="preserve">'fluence CM2 C'!$C$62:$C$66</c:f>
              <c:strCache>
                <c:ptCount val="5"/>
                <c:pt idx="0">
                  <c:v xml:space="preserve">MCLM &lt; 72</c:v>
                </c:pt>
                <c:pt idx="1">
                  <c:v xml:space="preserve">72 ≤ MCLM ≤ 98</c:v>
                </c:pt>
                <c:pt idx="2">
                  <c:v xml:space="preserve">99 ≤ MCLM ≤ 116</c:v>
                </c:pt>
                <c:pt idx="3">
                  <c:v xml:space="preserve">117 ≤ MCLM ≤ 141</c:v>
                </c:pt>
                <c:pt idx="4">
                  <c:v xml:space="preserve">MCLM &gt; 141</c:v>
                </c:pt>
              </c:strCache>
            </c:strRef>
          </c:cat>
          <c:val>
            <c:numRef>
              <c:f xml:space="preserve">'fluence CM2 C'!$D$62:$D$66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dLblPos val="ctr"/>
          <c:showBubbleSize val="0"/>
          <c:showCatName val="0"/>
          <c:showLeaderLines val="1"/>
          <c:showLegendKey val="0"/>
          <c:showPercent val="1"/>
          <c:showSerName val="0"/>
          <c:showVal val="0"/>
        </c:dLbls>
        <c:firstSliceAng val="0"/>
      </c:pieChart>
      <c:spPr bwMode="auto">
        <a:prstGeom prst="rect">
          <a:avLst/>
        </a:prstGeom>
        <a:noFill/>
        <a:ln>
          <a:noFill/>
        </a:ln>
      </c:spPr>
    </c:plotArea>
    <c:legend>
      <c:legendPos val="r"/>
      <c:layout/>
      <c:overlay val="0"/>
      <c:spPr bwMode="auto">
        <a:prstGeom prst="rect">
          <a:avLst/>
        </a:prstGeom>
        <a:solidFill>
          <a:schemeClr val="lt1">
            <a:lumMod val="95000"/>
            <a:alpha val="39000"/>
          </a:schemeClr>
        </a:solidFill>
        <a:ln>
          <a:noFill/>
        </a:ln>
      </c:spPr>
      <c:txPr>
        <a:bodyPr rot="0" spcFirstLastPara="true" vertOverflow="ellipsis" vert="horz" wrap="square" anchor="ctr" anchorCtr="true"/>
        <a:lstStyle/>
        <a:p>
          <a:pPr>
            <a:defRPr sz="900" b="0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 bwMode="auto">
    <a:xfrm>
      <a:off x="0" y="0"/>
      <a:ext cx="0" cy="0"/>
    </a:xfrm>
    <a:prstGeom prst="rect">
      <a:avLst/>
    </a:prstGeom>
    <a:gradFill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/>
    </a:gradFill>
    <a:ln w="9525" cap="flat" cmpd="sng" algn="ctr">
      <a:solidFill>
        <a:schemeClr val="dk1">
          <a:lumMod val="25000"/>
          <a:lumOff val="75000"/>
        </a:schemeClr>
      </a:solidFill>
      <a:round/>
    </a:ln>
  </c:spPr>
  <c:txPr>
    <a:bodyPr/>
    <a:lstStyle/>
    <a:p>
      <a:pPr>
        <a:defRPr/>
      </a:pPr>
      <a:endParaRPr lang="fr-FR"/>
    </a:p>
  </c:txPr>
  <c:printSettings>
    <c:headerFooter/>
    <c:pageMargins l="0.69999999999999996" r="0.69999999999999996" t="0.75" b="0.75" header="0.29999999999999999" footer="0.29999999999999999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mc="http://schemas.openxmlformats.org/markup-compatibility/2006" xmlns:c14="http://schemas.microsoft.com/office/drawing/2007/8/2/chart">
  <c:date1904 val="0"/>
  <c:lang val="fr-FR"/>
  <c:roundedCorners val="0"/>
  <mc:AlternateContent>
    <mc:Choice Requires="c14">
      <c14:style val="102"/>
    </mc:Choice>
    <mc:Fallback>
      <c:style val="2"/>
    </mc:Fallback>
  </mc:AlternateContent>
  <c:chart>
    <c:title>
      <c:tx>
        <c:rich>
          <a:bodyPr rot="0" spcFirstLastPara="true" vertOverflow="ellipsis" vert="horz" wrap="square" anchor="ctr" anchorCtr="true"/>
          <a:lstStyle/>
          <a:p>
            <a:pPr>
              <a:defRPr sz="1800" b="1" i="0" u="none" strike="noStrike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Evaluation de FLUENCE octobre 2020</a:t>
            </a:r>
            <a:endParaRPr/>
          </a:p>
        </c:rich>
      </c:tx>
      <c:layout>
        <c:manualLayout>
          <c:xMode val="edge"/>
          <c:yMode val="edge"/>
          <c:x val="0.0927479174962028"/>
          <c:y val="0.029549177276450005"/>
        </c:manualLayout>
      </c:layout>
      <c:overlay val="0"/>
      <c:spPr bwMode="auto">
        <a:prstGeom prst="rect">
          <a:avLst/>
        </a:prstGeom>
        <a:noFill/>
        <a:ln>
          <a:noFill/>
        </a:ln>
      </c:spPr>
      <c:txPr>
        <a:bodyPr rot="0" spcFirstLastPara="true" vertOverflow="ellipsis" vert="horz" wrap="square" anchor="ctr" anchorCtr="true"/>
        <a:lstStyle/>
        <a:p>
          <a:pPr>
            <a:defRPr sz="1800" b="1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26800721784776904"/>
          <c:y val="0.15319444444444447"/>
          <c:w val="0.40287467191601051"/>
          <c:h val="0.6714577865266842"/>
        </c:manualLayout>
      </c:layout>
      <c:pieChart>
        <c:varyColors val="1"/>
        <c:ser>
          <c:idx val="0"/>
          <c:order val="0"/>
          <c:dPt>
            <c:idx val="0"/>
            <c:bubble3D val="0"/>
            <c:spPr bwMode="auto">
              <a:prstGeom prst="rect">
                <a:avLst/>
              </a:prstGeom>
              <a:solidFill>
                <a:srgbClr val="F60AF0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1"/>
            <c:bubble3D val="0"/>
            <c:spPr bwMode="auto">
              <a:prstGeom prst="rect">
                <a:avLst/>
              </a:prstGeom>
              <a:solidFill>
                <a:schemeClr val="accent2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2"/>
            <c:bubble3D val="0"/>
            <c:spPr bwMode="auto">
              <a:prstGeom prst="rect">
                <a:avLst/>
              </a:prstGeom>
              <a:solidFill>
                <a:schemeClr val="accent4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3"/>
            <c:bubble3D val="0"/>
            <c:spPr bwMode="auto">
              <a:prstGeom prst="rect">
                <a:avLst/>
              </a:prstGeom>
              <a:solidFill>
                <a:schemeClr val="accent6">
                  <a:lumMod val="75000"/>
                </a:schemeClr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4"/>
            <c:bubble3D val="0"/>
            <c:spPr bwMode="auto">
              <a:prstGeom prst="rect">
                <a:avLst/>
              </a:prstGeom>
              <a:solidFill>
                <a:schemeClr val="accent1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Lbls>
            <c:dLblPos val="ctr"/>
            <c:leaderLines>
              <c:spPr bwMode="auto">
                <a:prstGeom prst="rect">
                  <a:avLst/>
                </a:prstGeom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</c:spPr>
            </c:leaderLines>
            <c:showBubbleSize val="0"/>
            <c:showCatName val="0"/>
            <c:showLeaderLines val="1"/>
            <c:showLegendKey val="0"/>
            <c:showPercent val="1"/>
            <c:showSerName val="0"/>
            <c:showVal val="0"/>
            <c:spPr bwMode="auto">
              <a:prstGeom prst="rect">
                <a:avLst/>
              </a:prstGeom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outerShdw blurRad="50800" dir="2700000" dist="38100" rotWithShape="false">
                <a:prstClr val="black">
                  <a:alpha val="40000"/>
                </a:prstClr>
              </a:outerShdw>
              <a:effectLst>
                <a:outerShdw blurRad="50800" dir="2700000" dist="38100" rotWithShape="false">
                  <a:prstClr val="black">
                    <a:alpha val="40000"/>
                  </a:prstClr>
                </a:outerShdw>
              </a:effectLst>
            </c:spPr>
            <c:txPr>
              <a:bodyPr rot="0" spcFirstLastPara="true" vertOverflow="ellipsis" vert="horz" wrap="square" lIns="38100" tIns="19050" rIns="38100" bIns="19050" anchor="ctr" anchorCtr="true">
                <a:spAutoFit/>
              </a:bodyPr>
              <a:lstStyle/>
              <a:p>
                <a:pPr>
                  <a:defRPr sz="1000" b="1" i="0" u="none" strike="noStrike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</c:dLbls>
          <c:cat>
            <c:strRef>
              <c:f xml:space="preserve">'fluence CM2 D'!$C$38:$C$42</c:f>
              <c:strCache>
                <c:ptCount val="5"/>
                <c:pt idx="0">
                  <c:v xml:space="preserve">MCLM &lt; 72</c:v>
                </c:pt>
                <c:pt idx="1">
                  <c:v xml:space="preserve">72 ≤ MCLM ≤ 98</c:v>
                </c:pt>
                <c:pt idx="2">
                  <c:v xml:space="preserve">99 ≤ MCLM ≤ 116</c:v>
                </c:pt>
                <c:pt idx="3">
                  <c:v xml:space="preserve">117 ≤ MCLM ≤ 141</c:v>
                </c:pt>
                <c:pt idx="4">
                  <c:v xml:space="preserve">MCLM &gt; 141</c:v>
                </c:pt>
              </c:strCache>
            </c:strRef>
          </c:cat>
          <c:val>
            <c:numRef>
              <c:f xml:space="preserve">'fluence CM2 D'!$D$38:$D$42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dLblPos val="ctr"/>
          <c:showBubbleSize val="0"/>
          <c:showCatName val="0"/>
          <c:showLeaderLines val="1"/>
          <c:showLegendKey val="0"/>
          <c:showPercent val="1"/>
          <c:showSerName val="0"/>
          <c:showVal val="0"/>
        </c:dLbls>
        <c:firstSliceAng val="0"/>
      </c:pieChart>
      <c:spPr bwMode="auto">
        <a:prstGeom prst="rect">
          <a:avLst/>
        </a:prstGeom>
        <a:noFill/>
        <a:ln>
          <a:noFill/>
        </a:ln>
      </c:spPr>
    </c:plotArea>
    <c:legend>
      <c:legendPos val="r"/>
      <c:layout/>
      <c:overlay val="0"/>
      <c:spPr bwMode="auto">
        <a:prstGeom prst="rect">
          <a:avLst/>
        </a:prstGeom>
        <a:solidFill>
          <a:schemeClr val="lt1">
            <a:lumMod val="95000"/>
            <a:alpha val="39000"/>
          </a:schemeClr>
        </a:solidFill>
        <a:ln>
          <a:noFill/>
        </a:ln>
      </c:spPr>
      <c:txPr>
        <a:bodyPr rot="0" spcFirstLastPara="true" vertOverflow="ellipsis" vert="horz" wrap="square" anchor="ctr" anchorCtr="true"/>
        <a:lstStyle/>
        <a:p>
          <a:pPr>
            <a:defRPr sz="900" b="0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 bwMode="auto">
    <a:xfrm>
      <a:off x="0" y="0"/>
      <a:ext cx="0" cy="0"/>
    </a:xfrm>
    <a:prstGeom prst="rect">
      <a:avLst/>
    </a:prstGeom>
    <a:gradFill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/>
    </a:gradFill>
    <a:ln w="9525" cap="flat" cmpd="sng" algn="ctr">
      <a:solidFill>
        <a:schemeClr val="dk1">
          <a:lumMod val="25000"/>
          <a:lumOff val="75000"/>
        </a:schemeClr>
      </a:solidFill>
      <a:round/>
    </a:ln>
  </c:spPr>
  <c:txPr>
    <a:bodyPr/>
    <a:lstStyle/>
    <a:p>
      <a:pPr>
        <a:defRPr/>
      </a:pPr>
      <a:endParaRPr lang="fr-FR"/>
    </a:p>
  </c:txPr>
  <c:printSettings>
    <c:headerFooter/>
    <c:pageMargins l="0.69999999999999996" r="0.69999999999999996" t="0.75" b="0.75" header="0.29999999999999999" footer="0.29999999999999999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mc="http://schemas.openxmlformats.org/markup-compatibility/2006" xmlns:c14="http://schemas.microsoft.com/office/drawing/2007/8/2/chart">
  <c:date1904 val="0"/>
  <c:lang val="fr-FR"/>
  <c:roundedCorners val="0"/>
  <mc:AlternateContent>
    <mc:Choice Requires="c14">
      <c14:style val="102"/>
    </mc:Choice>
    <mc:Fallback>
      <c:style val="2"/>
    </mc:Fallback>
  </mc:AlternateContent>
  <c:chart>
    <c:title>
      <c:tx>
        <c:rich>
          <a:bodyPr rot="0" spcFirstLastPara="true" vertOverflow="ellipsis" vert="horz" wrap="square" anchor="ctr" anchorCtr="true"/>
          <a:lstStyle/>
          <a:p>
            <a:pPr>
              <a:defRPr sz="1800" b="1" i="0" u="none" strike="noStrike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Evaluation de FLUENCE janvier 2021</a:t>
            </a:r>
            <a:endParaRPr/>
          </a:p>
        </c:rich>
      </c:tx>
      <c:layout/>
      <c:overlay val="0"/>
      <c:spPr bwMode="auto">
        <a:prstGeom prst="rect">
          <a:avLst/>
        </a:prstGeom>
        <a:noFill/>
        <a:ln>
          <a:noFill/>
        </a:ln>
      </c:spPr>
      <c:txPr>
        <a:bodyPr rot="0" spcFirstLastPara="true" vertOverflow="ellipsis" vert="horz" wrap="square" anchor="ctr" anchorCtr="true"/>
        <a:lstStyle/>
        <a:p>
          <a:pPr>
            <a:defRPr sz="1800" b="1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 bwMode="auto">
              <a:prstGeom prst="rect">
                <a:avLst/>
              </a:prstGeom>
              <a:solidFill>
                <a:srgbClr val="FF99FF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1"/>
            <c:bubble3D val="0"/>
            <c:spPr bwMode="auto">
              <a:prstGeom prst="rect">
                <a:avLst/>
              </a:prstGeom>
              <a:solidFill>
                <a:schemeClr val="accent2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2"/>
            <c:bubble3D val="0"/>
            <c:spPr bwMode="auto">
              <a:prstGeom prst="rect">
                <a:avLst/>
              </a:prstGeom>
              <a:solidFill>
                <a:schemeClr val="accent4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3"/>
            <c:bubble3D val="0"/>
            <c:spPr bwMode="auto">
              <a:prstGeom prst="rect">
                <a:avLst/>
              </a:prstGeom>
              <a:solidFill>
                <a:schemeClr val="accent6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4"/>
            <c:bubble3D val="0"/>
            <c:spPr bwMode="auto">
              <a:prstGeom prst="rect">
                <a:avLst/>
              </a:prstGeom>
              <a:solidFill>
                <a:schemeClr val="accent5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Lbls>
            <c:dLblPos val="ctr"/>
            <c:leaderLines>
              <c:spPr bwMode="auto">
                <a:prstGeom prst="rect">
                  <a:avLst/>
                </a:prstGeom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</c:spPr>
            </c:leaderLines>
            <c:showBubbleSize val="0"/>
            <c:showCatName val="0"/>
            <c:showLeaderLines val="1"/>
            <c:showLegendKey val="0"/>
            <c:showPercent val="1"/>
            <c:showSerName val="0"/>
            <c:showVal val="0"/>
            <c:spPr bwMode="auto">
              <a:prstGeom prst="rect">
                <a:avLst/>
              </a:prstGeom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outerShdw blurRad="50800" dir="2700000" dist="38100" rotWithShape="false">
                <a:prstClr val="black">
                  <a:alpha val="40000"/>
                </a:prstClr>
              </a:outerShdw>
              <a:effectLst>
                <a:outerShdw blurRad="50800" dir="2700000" dist="38100" rotWithShape="false">
                  <a:prstClr val="black">
                    <a:alpha val="40000"/>
                  </a:prstClr>
                </a:outerShdw>
              </a:effectLst>
            </c:spPr>
            <c:txPr>
              <a:bodyPr rot="0" spcFirstLastPara="true" vertOverflow="ellipsis" vert="horz" wrap="square" lIns="38100" tIns="19050" rIns="38100" bIns="19050" anchor="ctr" anchorCtr="true">
                <a:spAutoFit/>
              </a:bodyPr>
              <a:lstStyle/>
              <a:p>
                <a:pPr>
                  <a:defRPr sz="1000" b="1" i="0" u="none" strike="noStrike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</c:dLbls>
          <c:cat>
            <c:strRef>
              <c:f xml:space="preserve">'fluence CM2 D'!$C$50:$C$54</c:f>
              <c:strCache>
                <c:ptCount val="5"/>
                <c:pt idx="0">
                  <c:v xml:space="preserve">MCLM &lt; 72</c:v>
                </c:pt>
                <c:pt idx="1">
                  <c:v xml:space="preserve">72 ≤ MCLM ≤ 98</c:v>
                </c:pt>
                <c:pt idx="2">
                  <c:v xml:space="preserve">99 ≤ MCLM ≤ 116</c:v>
                </c:pt>
                <c:pt idx="3">
                  <c:v xml:space="preserve">117 ≤ MCLM ≤ 141</c:v>
                </c:pt>
                <c:pt idx="4">
                  <c:v xml:space="preserve">MCLM &gt; 141</c:v>
                </c:pt>
              </c:strCache>
            </c:strRef>
          </c:cat>
          <c:val>
            <c:numRef>
              <c:f xml:space="preserve">'fluence CM2 D'!$D$50:$D$54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dLblPos val="ctr"/>
          <c:showBubbleSize val="0"/>
          <c:showCatName val="0"/>
          <c:showLeaderLines val="1"/>
          <c:showLegendKey val="0"/>
          <c:showPercent val="1"/>
          <c:showSerName val="0"/>
          <c:showVal val="0"/>
        </c:dLbls>
        <c:firstSliceAng val="0"/>
      </c:pieChart>
      <c:spPr bwMode="auto">
        <a:prstGeom prst="rect">
          <a:avLst/>
        </a:prstGeom>
        <a:noFill/>
        <a:ln>
          <a:noFill/>
        </a:ln>
      </c:spPr>
    </c:plotArea>
    <c:legend>
      <c:legendPos val="r"/>
      <c:layout/>
      <c:overlay val="0"/>
      <c:spPr bwMode="auto">
        <a:prstGeom prst="rect">
          <a:avLst/>
        </a:prstGeom>
        <a:solidFill>
          <a:schemeClr val="lt1">
            <a:lumMod val="95000"/>
            <a:alpha val="39000"/>
          </a:schemeClr>
        </a:solidFill>
        <a:ln>
          <a:noFill/>
        </a:ln>
      </c:spPr>
      <c:txPr>
        <a:bodyPr rot="0" spcFirstLastPara="true" vertOverflow="ellipsis" vert="horz" wrap="square" anchor="ctr" anchorCtr="true"/>
        <a:lstStyle/>
        <a:p>
          <a:pPr>
            <a:defRPr sz="900" b="0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 bwMode="auto">
    <a:xfrm>
      <a:off x="0" y="0"/>
      <a:ext cx="0" cy="0"/>
    </a:xfrm>
    <a:prstGeom prst="rect">
      <a:avLst/>
    </a:prstGeom>
    <a:gradFill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/>
    </a:gradFill>
    <a:ln w="9525" cap="flat" cmpd="sng" algn="ctr">
      <a:solidFill>
        <a:schemeClr val="dk1">
          <a:lumMod val="25000"/>
          <a:lumOff val="75000"/>
        </a:schemeClr>
      </a:solidFill>
      <a:round/>
    </a:ln>
  </c:spPr>
  <c:txPr>
    <a:bodyPr/>
    <a:lstStyle/>
    <a:p>
      <a:pPr>
        <a:defRPr/>
      </a:pPr>
      <a:endParaRPr lang="fr-FR"/>
    </a:p>
  </c:txPr>
  <c:printSettings>
    <c:headerFooter/>
    <c:pageMargins l="0.69999999999999996" r="0.69999999999999996" t="0.75" b="0.75" header="0.29999999999999999" footer="0.29999999999999999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mc="http://schemas.openxmlformats.org/markup-compatibility/2006" xmlns:c14="http://schemas.microsoft.com/office/drawing/2007/8/2/chart">
  <c:date1904 val="0"/>
  <c:lang val="fr-FR"/>
  <c:roundedCorners val="0"/>
  <mc:AlternateContent>
    <mc:Choice Requires="c14">
      <c14:style val="102"/>
    </mc:Choice>
    <mc:Fallback>
      <c:style val="2"/>
    </mc:Fallback>
  </mc:AlternateContent>
  <c:chart>
    <c:title>
      <c:tx>
        <c:rich>
          <a:bodyPr rot="0" spcFirstLastPara="true" vertOverflow="ellipsis" vert="horz" wrap="square" anchor="ctr" anchorCtr="true"/>
          <a:lstStyle/>
          <a:p>
            <a:pPr>
              <a:defRPr sz="1800" b="1" i="0" u="none" strike="noStrike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Evaluation de FLUENCE mai 2021</a:t>
            </a:r>
            <a:endParaRPr/>
          </a:p>
        </c:rich>
      </c:tx>
      <c:layout/>
      <c:overlay val="0"/>
      <c:spPr bwMode="auto">
        <a:prstGeom prst="rect">
          <a:avLst/>
        </a:prstGeom>
        <a:noFill/>
        <a:ln>
          <a:noFill/>
        </a:ln>
      </c:spPr>
      <c:txPr>
        <a:bodyPr rot="0" spcFirstLastPara="true" vertOverflow="ellipsis" vert="horz" wrap="square" anchor="ctr" anchorCtr="true"/>
        <a:lstStyle/>
        <a:p>
          <a:pPr>
            <a:defRPr sz="1800" b="1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 bwMode="auto">
              <a:prstGeom prst="rect">
                <a:avLst/>
              </a:prstGeom>
              <a:solidFill>
                <a:srgbClr val="FF00FF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1"/>
            <c:bubble3D val="0"/>
            <c:spPr bwMode="auto">
              <a:prstGeom prst="rect">
                <a:avLst/>
              </a:prstGeom>
              <a:solidFill>
                <a:schemeClr val="accent2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2"/>
            <c:bubble3D val="0"/>
            <c:spPr bwMode="auto">
              <a:prstGeom prst="rect">
                <a:avLst/>
              </a:prstGeom>
              <a:solidFill>
                <a:schemeClr val="accent4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3"/>
            <c:bubble3D val="0"/>
            <c:spPr bwMode="auto">
              <a:prstGeom prst="rect">
                <a:avLst/>
              </a:prstGeom>
              <a:solidFill>
                <a:schemeClr val="accent6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4"/>
            <c:bubble3D val="0"/>
            <c:spPr bwMode="auto">
              <a:prstGeom prst="rect">
                <a:avLst/>
              </a:prstGeom>
              <a:solidFill>
                <a:schemeClr val="accent5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Lbls>
            <c:dLblPos val="ctr"/>
            <c:leaderLines>
              <c:spPr bwMode="auto">
                <a:prstGeom prst="rect">
                  <a:avLst/>
                </a:prstGeom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</c:spPr>
            </c:leaderLines>
            <c:showBubbleSize val="0"/>
            <c:showCatName val="0"/>
            <c:showLeaderLines val="1"/>
            <c:showLegendKey val="0"/>
            <c:showPercent val="1"/>
            <c:showSerName val="0"/>
            <c:showVal val="0"/>
            <c:spPr bwMode="auto">
              <a:prstGeom prst="rect">
                <a:avLst/>
              </a:prstGeom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outerShdw blurRad="50800" dir="2700000" dist="38100" rotWithShape="false">
                <a:prstClr val="black">
                  <a:alpha val="40000"/>
                </a:prstClr>
              </a:outerShdw>
              <a:effectLst>
                <a:outerShdw blurRad="50800" dir="2700000" dist="38100" rotWithShape="false">
                  <a:prstClr val="black">
                    <a:alpha val="40000"/>
                  </a:prstClr>
                </a:outerShdw>
              </a:effectLst>
            </c:spPr>
            <c:txPr>
              <a:bodyPr rot="0" spcFirstLastPara="true" vertOverflow="ellipsis" vert="horz" wrap="square" lIns="38100" tIns="19050" rIns="38100" bIns="19050" anchor="ctr" anchorCtr="true">
                <a:spAutoFit/>
              </a:bodyPr>
              <a:lstStyle/>
              <a:p>
                <a:pPr>
                  <a:defRPr sz="1000" b="1" i="0" u="none" strike="noStrike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</c:dLbls>
          <c:cat>
            <c:strRef>
              <c:f xml:space="preserve">'fluence CM2 D'!$C$62:$C$66</c:f>
              <c:strCache>
                <c:ptCount val="5"/>
                <c:pt idx="0">
                  <c:v xml:space="preserve">MCLM &lt; 72</c:v>
                </c:pt>
                <c:pt idx="1">
                  <c:v xml:space="preserve">72 ≤ MCLM ≤ 98</c:v>
                </c:pt>
                <c:pt idx="2">
                  <c:v xml:space="preserve">99 ≤ MCLM ≤ 116</c:v>
                </c:pt>
                <c:pt idx="3">
                  <c:v xml:space="preserve">117 ≤ MCLM ≤ 141</c:v>
                </c:pt>
                <c:pt idx="4">
                  <c:v xml:space="preserve">MCLM &gt; 141</c:v>
                </c:pt>
              </c:strCache>
            </c:strRef>
          </c:cat>
          <c:val>
            <c:numRef>
              <c:f xml:space="preserve">'fluence CM2 D'!$D$62:$D$66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dLblPos val="ctr"/>
          <c:showBubbleSize val="0"/>
          <c:showCatName val="0"/>
          <c:showLeaderLines val="1"/>
          <c:showLegendKey val="0"/>
          <c:showPercent val="1"/>
          <c:showSerName val="0"/>
          <c:showVal val="0"/>
        </c:dLbls>
        <c:firstSliceAng val="0"/>
      </c:pieChart>
      <c:spPr bwMode="auto">
        <a:prstGeom prst="rect">
          <a:avLst/>
        </a:prstGeom>
        <a:noFill/>
        <a:ln>
          <a:noFill/>
        </a:ln>
      </c:spPr>
    </c:plotArea>
    <c:legend>
      <c:legendPos val="r"/>
      <c:layout/>
      <c:overlay val="0"/>
      <c:spPr bwMode="auto">
        <a:prstGeom prst="rect">
          <a:avLst/>
        </a:prstGeom>
        <a:solidFill>
          <a:schemeClr val="lt1">
            <a:lumMod val="95000"/>
            <a:alpha val="39000"/>
          </a:schemeClr>
        </a:solidFill>
        <a:ln>
          <a:noFill/>
        </a:ln>
      </c:spPr>
      <c:txPr>
        <a:bodyPr rot="0" spcFirstLastPara="true" vertOverflow="ellipsis" vert="horz" wrap="square" anchor="ctr" anchorCtr="true"/>
        <a:lstStyle/>
        <a:p>
          <a:pPr>
            <a:defRPr sz="900" b="0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 bwMode="auto">
    <a:xfrm>
      <a:off x="0" y="0"/>
      <a:ext cx="0" cy="0"/>
    </a:xfrm>
    <a:prstGeom prst="rect">
      <a:avLst/>
    </a:prstGeom>
    <a:gradFill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/>
    </a:gradFill>
    <a:ln w="9525" cap="flat" cmpd="sng" algn="ctr">
      <a:solidFill>
        <a:schemeClr val="dk1">
          <a:lumMod val="25000"/>
          <a:lumOff val="75000"/>
        </a:schemeClr>
      </a:solidFill>
      <a:round/>
    </a:ln>
  </c:spPr>
  <c:txPr>
    <a:bodyPr/>
    <a:lstStyle/>
    <a:p>
      <a:pPr>
        <a:defRPr/>
      </a:pPr>
      <a:endParaRPr lang="fr-FR"/>
    </a:p>
  </c:txPr>
  <c:printSettings>
    <c:headerFooter/>
    <c:pageMargins l="0.69999999999999996" r="0.69999999999999996" t="0.75" b="0.75" header="0.29999999999999999" footer="0.29999999999999999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mc="http://schemas.openxmlformats.org/markup-compatibility/2006" xmlns:c14="http://schemas.microsoft.com/office/drawing/2007/8/2/chart">
  <c:date1904 val="0"/>
  <c:lang val="fr-FR"/>
  <c:roundedCorners val="0"/>
  <mc:AlternateContent>
    <mc:Choice Requires="c14">
      <c14:style val="102"/>
    </mc:Choice>
    <mc:Fallback>
      <c:style val="2"/>
    </mc:Fallback>
  </mc:AlternateContent>
  <c:chart>
    <c:title>
      <c:tx>
        <c:rich>
          <a:bodyPr rot="0" spcFirstLastPara="true" vertOverflow="ellipsis" vert="horz" wrap="square" anchor="ctr" anchorCtr="true"/>
          <a:lstStyle/>
          <a:p>
            <a:pPr>
              <a:defRPr sz="1800" b="1" i="0" u="none" strike="noStrike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Evaluation de FLUENCE octobre 2020</a:t>
            </a:r>
            <a:endParaRPr/>
          </a:p>
        </c:rich>
      </c:tx>
      <c:layout>
        <c:manualLayout>
          <c:xMode val="edge"/>
          <c:yMode val="edge"/>
          <c:x val="0.0927479174962028"/>
          <c:y val="0.029549177276450005"/>
        </c:manualLayout>
      </c:layout>
      <c:overlay val="0"/>
      <c:spPr bwMode="auto">
        <a:prstGeom prst="rect">
          <a:avLst/>
        </a:prstGeom>
        <a:noFill/>
        <a:ln>
          <a:noFill/>
        </a:ln>
      </c:spPr>
      <c:txPr>
        <a:bodyPr rot="0" spcFirstLastPara="true" vertOverflow="ellipsis" vert="horz" wrap="square" anchor="ctr" anchorCtr="true"/>
        <a:lstStyle/>
        <a:p>
          <a:pPr>
            <a:defRPr sz="1800" b="1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26800721784776904"/>
          <c:y val="0.15319444444444447"/>
          <c:w val="0.40287467191601051"/>
          <c:h val="0.6714577865266842"/>
        </c:manualLayout>
      </c:layout>
      <c:pieChart>
        <c:varyColors val="1"/>
        <c:ser>
          <c:idx val="0"/>
          <c:order val="0"/>
          <c:dPt>
            <c:idx val="0"/>
            <c:bubble3D val="0"/>
            <c:spPr bwMode="auto">
              <a:prstGeom prst="rect">
                <a:avLst/>
              </a:prstGeom>
              <a:solidFill>
                <a:srgbClr val="F60AF0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1"/>
            <c:bubble3D val="0"/>
            <c:spPr bwMode="auto">
              <a:prstGeom prst="rect">
                <a:avLst/>
              </a:prstGeom>
              <a:solidFill>
                <a:schemeClr val="accent2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2"/>
            <c:bubble3D val="0"/>
            <c:spPr bwMode="auto">
              <a:prstGeom prst="rect">
                <a:avLst/>
              </a:prstGeom>
              <a:solidFill>
                <a:schemeClr val="accent4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3"/>
            <c:bubble3D val="0"/>
            <c:spPr bwMode="auto">
              <a:prstGeom prst="rect">
                <a:avLst/>
              </a:prstGeom>
              <a:solidFill>
                <a:schemeClr val="accent6">
                  <a:lumMod val="75000"/>
                </a:schemeClr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4"/>
            <c:bubble3D val="0"/>
            <c:spPr bwMode="auto">
              <a:prstGeom prst="rect">
                <a:avLst/>
              </a:prstGeom>
              <a:solidFill>
                <a:schemeClr val="accent1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Lbls>
            <c:dLblPos val="ctr"/>
            <c:leaderLines>
              <c:spPr bwMode="auto">
                <a:prstGeom prst="rect">
                  <a:avLst/>
                </a:prstGeom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</c:spPr>
            </c:leaderLines>
            <c:showBubbleSize val="0"/>
            <c:showCatName val="0"/>
            <c:showLeaderLines val="1"/>
            <c:showLegendKey val="0"/>
            <c:showPercent val="1"/>
            <c:showSerName val="0"/>
            <c:showVal val="0"/>
            <c:spPr bwMode="auto">
              <a:prstGeom prst="rect">
                <a:avLst/>
              </a:prstGeom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outerShdw blurRad="50800" dir="2700000" dist="38100" rotWithShape="false">
                <a:prstClr val="black">
                  <a:alpha val="40000"/>
                </a:prstClr>
              </a:outerShdw>
              <a:effectLst>
                <a:outerShdw blurRad="50800" dir="2700000" dist="38100" rotWithShape="false">
                  <a:prstClr val="black">
                    <a:alpha val="40000"/>
                  </a:prstClr>
                </a:outerShdw>
              </a:effectLst>
            </c:spPr>
            <c:txPr>
              <a:bodyPr rot="0" spcFirstLastPara="true" vertOverflow="ellipsis" vert="horz" wrap="square" lIns="38100" tIns="19050" rIns="38100" bIns="19050" anchor="ctr" anchorCtr="true">
                <a:spAutoFit/>
              </a:bodyPr>
              <a:lstStyle/>
              <a:p>
                <a:pPr>
                  <a:defRPr sz="1000" b="1" i="0" u="none" strike="noStrike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</c:dLbls>
          <c:cat>
            <c:strRef>
              <c:f xml:space="preserve">'fluence CE2 B'!$C$38:$C$42</c:f>
              <c:strCache>
                <c:ptCount val="5"/>
                <c:pt idx="0">
                  <c:v xml:space="preserve">MCLM &lt; 40</c:v>
                </c:pt>
                <c:pt idx="1">
                  <c:v xml:space="preserve">40 ≤ MCLM ≤ 69</c:v>
                </c:pt>
                <c:pt idx="2">
                  <c:v xml:space="preserve">70 ≤ MCLM ≤ 80</c:v>
                </c:pt>
                <c:pt idx="3">
                  <c:v xml:space="preserve">81 ≤ MCLM ≤ 101</c:v>
                </c:pt>
                <c:pt idx="4">
                  <c:v xml:space="preserve">MCLM &gt; 101</c:v>
                </c:pt>
              </c:strCache>
            </c:strRef>
          </c:cat>
          <c:val>
            <c:numRef>
              <c:f xml:space="preserve">'fluence CE2 B'!$D$38:$D$42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dLblPos val="ctr"/>
          <c:showBubbleSize val="0"/>
          <c:showCatName val="0"/>
          <c:showLeaderLines val="1"/>
          <c:showLegendKey val="0"/>
          <c:showPercent val="1"/>
          <c:showSerName val="0"/>
          <c:showVal val="0"/>
        </c:dLbls>
        <c:firstSliceAng val="0"/>
      </c:pieChart>
      <c:spPr bwMode="auto">
        <a:prstGeom prst="rect">
          <a:avLst/>
        </a:prstGeom>
        <a:noFill/>
        <a:ln>
          <a:noFill/>
        </a:ln>
      </c:spPr>
    </c:plotArea>
    <c:legend>
      <c:legendPos val="r"/>
      <c:layout/>
      <c:overlay val="0"/>
      <c:spPr bwMode="auto">
        <a:prstGeom prst="rect">
          <a:avLst/>
        </a:prstGeom>
        <a:solidFill>
          <a:schemeClr val="lt1">
            <a:lumMod val="95000"/>
            <a:alpha val="39000"/>
          </a:schemeClr>
        </a:solidFill>
        <a:ln>
          <a:noFill/>
        </a:ln>
      </c:spPr>
      <c:txPr>
        <a:bodyPr rot="0" spcFirstLastPara="true" vertOverflow="ellipsis" vert="horz" wrap="square" anchor="ctr" anchorCtr="true"/>
        <a:lstStyle/>
        <a:p>
          <a:pPr>
            <a:defRPr sz="900" b="0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 bwMode="auto">
    <a:xfrm>
      <a:off x="0" y="0"/>
      <a:ext cx="0" cy="0"/>
    </a:xfrm>
    <a:prstGeom prst="rect">
      <a:avLst/>
    </a:prstGeom>
    <a:gradFill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/>
    </a:gradFill>
    <a:ln w="9525" cap="flat" cmpd="sng" algn="ctr">
      <a:solidFill>
        <a:schemeClr val="dk1">
          <a:lumMod val="25000"/>
          <a:lumOff val="75000"/>
        </a:schemeClr>
      </a:solidFill>
      <a:round/>
    </a:ln>
  </c:spPr>
  <c:txPr>
    <a:bodyPr/>
    <a:lstStyle/>
    <a:p>
      <a:pPr>
        <a:defRPr/>
      </a:pPr>
      <a:endParaRPr lang="fr-FR"/>
    </a:p>
  </c:txPr>
  <c:printSettings>
    <c:headerFooter/>
    <c:pageMargins l="0.69999999999999996" r="0.69999999999999996" t="0.75" b="0.75" header="0.29999999999999999" footer="0.29999999999999999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mc="http://schemas.openxmlformats.org/markup-compatibility/2006" xmlns:c14="http://schemas.microsoft.com/office/drawing/2007/8/2/chart">
  <c:date1904 val="0"/>
  <c:lang val="fr-FR"/>
  <c:roundedCorners val="0"/>
  <mc:AlternateContent>
    <mc:Choice Requires="c14">
      <c14:style val="102"/>
    </mc:Choice>
    <mc:Fallback>
      <c:style val="2"/>
    </mc:Fallback>
  </mc:AlternateContent>
  <c:chart>
    <c:title>
      <c:tx>
        <c:rich>
          <a:bodyPr rot="0" spcFirstLastPara="true" vertOverflow="ellipsis" vert="horz" wrap="square" anchor="ctr" anchorCtr="true"/>
          <a:lstStyle/>
          <a:p>
            <a:pPr>
              <a:defRPr sz="1800" b="1" i="0" u="none" strike="noStrike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Evaluation de FLUENCE fevrier 2021</a:t>
            </a:r>
            <a:endParaRPr/>
          </a:p>
        </c:rich>
      </c:tx>
      <c:layout/>
      <c:overlay val="0"/>
      <c:spPr bwMode="auto">
        <a:prstGeom prst="rect">
          <a:avLst/>
        </a:prstGeom>
        <a:noFill/>
        <a:ln>
          <a:noFill/>
        </a:ln>
      </c:spPr>
      <c:txPr>
        <a:bodyPr rot="0" spcFirstLastPara="true" vertOverflow="ellipsis" vert="horz" wrap="square" anchor="ctr" anchorCtr="true"/>
        <a:lstStyle/>
        <a:p>
          <a:pPr>
            <a:defRPr sz="1800" b="1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 bwMode="auto">
              <a:prstGeom prst="rect">
                <a:avLst/>
              </a:prstGeom>
              <a:solidFill>
                <a:srgbClr val="FF00FF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1"/>
            <c:bubble3D val="0"/>
            <c:spPr bwMode="auto">
              <a:prstGeom prst="rect">
                <a:avLst/>
              </a:prstGeom>
              <a:solidFill>
                <a:schemeClr val="accent2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2"/>
            <c:bubble3D val="0"/>
            <c:spPr bwMode="auto">
              <a:prstGeom prst="rect">
                <a:avLst/>
              </a:prstGeom>
              <a:solidFill>
                <a:schemeClr val="accent4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3"/>
            <c:bubble3D val="0"/>
            <c:spPr bwMode="auto">
              <a:prstGeom prst="rect">
                <a:avLst/>
              </a:prstGeom>
              <a:solidFill>
                <a:schemeClr val="accent6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4"/>
            <c:bubble3D val="0"/>
            <c:spPr bwMode="auto">
              <a:prstGeom prst="rect">
                <a:avLst/>
              </a:prstGeom>
              <a:solidFill>
                <a:schemeClr val="accent5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Lbls>
            <c:dLblPos val="ctr"/>
            <c:leaderLines>
              <c:spPr bwMode="auto">
                <a:prstGeom prst="rect">
                  <a:avLst/>
                </a:prstGeom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</c:spPr>
            </c:leaderLines>
            <c:showBubbleSize val="0"/>
            <c:showCatName val="0"/>
            <c:showLeaderLines val="1"/>
            <c:showLegendKey val="0"/>
            <c:showPercent val="1"/>
            <c:showSerName val="0"/>
            <c:showVal val="0"/>
            <c:spPr bwMode="auto">
              <a:prstGeom prst="rect">
                <a:avLst/>
              </a:prstGeom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outerShdw blurRad="50800" dir="2700000" dist="38100" rotWithShape="false">
                <a:prstClr val="black">
                  <a:alpha val="40000"/>
                </a:prstClr>
              </a:outerShdw>
              <a:effectLst>
                <a:outerShdw blurRad="50800" dir="2700000" dist="38100" rotWithShape="false">
                  <a:prstClr val="black">
                    <a:alpha val="40000"/>
                  </a:prstClr>
                </a:outerShdw>
              </a:effectLst>
            </c:spPr>
            <c:txPr>
              <a:bodyPr rot="0" spcFirstLastPara="true" vertOverflow="ellipsis" vert="horz" wrap="square" lIns="38100" tIns="19050" rIns="38100" bIns="19050" anchor="ctr" anchorCtr="true">
                <a:spAutoFit/>
              </a:bodyPr>
              <a:lstStyle/>
              <a:p>
                <a:pPr>
                  <a:defRPr sz="1000" b="1" i="0" u="none" strike="noStrike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</c:dLbls>
          <c:cat>
            <c:strRef>
              <c:f xml:space="preserve">'fluence CE2 B'!$C$50:$C$54</c:f>
              <c:strCache>
                <c:ptCount val="5"/>
                <c:pt idx="0">
                  <c:v xml:space="preserve">MCLM &lt; 40</c:v>
                </c:pt>
                <c:pt idx="1">
                  <c:v xml:space="preserve">40 ≤ MCLM ≤ 69</c:v>
                </c:pt>
                <c:pt idx="2">
                  <c:v xml:space="preserve">70 ≤ MCLM ≤ 80</c:v>
                </c:pt>
                <c:pt idx="3">
                  <c:v xml:space="preserve">81 ≤ MCLM ≤ 101</c:v>
                </c:pt>
                <c:pt idx="4">
                  <c:v xml:space="preserve">MCLM &gt; 101</c:v>
                </c:pt>
              </c:strCache>
            </c:strRef>
          </c:cat>
          <c:val>
            <c:numRef>
              <c:f xml:space="preserve">'fluence CE2 B'!$D$50:$D$54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dLblPos val="ctr"/>
          <c:showBubbleSize val="0"/>
          <c:showCatName val="0"/>
          <c:showLeaderLines val="1"/>
          <c:showLegendKey val="0"/>
          <c:showPercent val="1"/>
          <c:showSerName val="0"/>
          <c:showVal val="0"/>
        </c:dLbls>
        <c:firstSliceAng val="0"/>
      </c:pieChart>
      <c:spPr bwMode="auto">
        <a:prstGeom prst="rect">
          <a:avLst/>
        </a:prstGeom>
        <a:noFill/>
        <a:ln>
          <a:noFill/>
        </a:ln>
      </c:spPr>
    </c:plotArea>
    <c:legend>
      <c:legendPos val="r"/>
      <c:layout/>
      <c:overlay val="0"/>
      <c:spPr bwMode="auto">
        <a:prstGeom prst="rect">
          <a:avLst/>
        </a:prstGeom>
        <a:solidFill>
          <a:schemeClr val="lt1">
            <a:lumMod val="95000"/>
            <a:alpha val="39000"/>
          </a:schemeClr>
        </a:solidFill>
        <a:ln>
          <a:noFill/>
        </a:ln>
      </c:spPr>
      <c:txPr>
        <a:bodyPr rot="0" spcFirstLastPara="true" vertOverflow="ellipsis" vert="horz" wrap="square" anchor="ctr" anchorCtr="true"/>
        <a:lstStyle/>
        <a:p>
          <a:pPr>
            <a:defRPr sz="900" b="0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 bwMode="auto">
    <a:xfrm>
      <a:off x="0" y="0"/>
      <a:ext cx="0" cy="0"/>
    </a:xfrm>
    <a:prstGeom prst="rect">
      <a:avLst/>
    </a:prstGeom>
    <a:gradFill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/>
    </a:gradFill>
    <a:ln w="9525" cap="flat" cmpd="sng" algn="ctr">
      <a:solidFill>
        <a:schemeClr val="dk1">
          <a:lumMod val="25000"/>
          <a:lumOff val="75000"/>
        </a:schemeClr>
      </a:solidFill>
      <a:round/>
    </a:ln>
  </c:spPr>
  <c:txPr>
    <a:bodyPr/>
    <a:lstStyle/>
    <a:p>
      <a:pPr>
        <a:defRPr/>
      </a:pPr>
      <a:endParaRPr lang="fr-FR"/>
    </a:p>
  </c:txPr>
  <c:printSettings>
    <c:headerFooter/>
    <c:pageMargins l="0.69999999999999996" r="0.69999999999999996" t="0.75" b="0.75" header="0.29999999999999999" footer="0.29999999999999999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mc="http://schemas.openxmlformats.org/markup-compatibility/2006" xmlns:c14="http://schemas.microsoft.com/office/drawing/2007/8/2/chart">
  <c:date1904 val="0"/>
  <c:lang val="fr-FR"/>
  <c:roundedCorners val="0"/>
  <mc:AlternateContent>
    <mc:Choice Requires="c14">
      <c14:style val="102"/>
    </mc:Choice>
    <mc:Fallback>
      <c:style val="2"/>
    </mc:Fallback>
  </mc:AlternateContent>
  <c:chart>
    <c:title>
      <c:tx>
        <c:rich>
          <a:bodyPr rot="0" spcFirstLastPara="true" vertOverflow="ellipsis" vert="horz" wrap="square" anchor="ctr" anchorCtr="true"/>
          <a:lstStyle/>
          <a:p>
            <a:pPr>
              <a:defRPr sz="1800" b="1" i="0" u="none" strike="noStrike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Evaluation de FLUENCE mai 2021</a:t>
            </a:r>
            <a:endParaRPr/>
          </a:p>
        </c:rich>
      </c:tx>
      <c:layout/>
      <c:overlay val="0"/>
      <c:spPr bwMode="auto">
        <a:prstGeom prst="rect">
          <a:avLst/>
        </a:prstGeom>
        <a:noFill/>
        <a:ln>
          <a:noFill/>
        </a:ln>
      </c:spPr>
      <c:txPr>
        <a:bodyPr rot="0" spcFirstLastPara="true" vertOverflow="ellipsis" vert="horz" wrap="square" anchor="ctr" anchorCtr="true"/>
        <a:lstStyle/>
        <a:p>
          <a:pPr>
            <a:defRPr sz="1800" b="1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 bwMode="auto">
              <a:prstGeom prst="rect">
                <a:avLst/>
              </a:prstGeom>
              <a:solidFill>
                <a:srgbClr val="FF00FF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1"/>
            <c:bubble3D val="0"/>
            <c:spPr bwMode="auto">
              <a:prstGeom prst="rect">
                <a:avLst/>
              </a:prstGeom>
              <a:solidFill>
                <a:schemeClr val="accent2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2"/>
            <c:bubble3D val="0"/>
            <c:spPr bwMode="auto">
              <a:prstGeom prst="rect">
                <a:avLst/>
              </a:prstGeom>
              <a:solidFill>
                <a:schemeClr val="accent4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3"/>
            <c:bubble3D val="0"/>
            <c:spPr bwMode="auto">
              <a:prstGeom prst="rect">
                <a:avLst/>
              </a:prstGeom>
              <a:solidFill>
                <a:schemeClr val="accent6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4"/>
            <c:bubble3D val="0"/>
            <c:spPr bwMode="auto">
              <a:prstGeom prst="rect">
                <a:avLst/>
              </a:prstGeom>
              <a:solidFill>
                <a:schemeClr val="accent5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Lbls>
            <c:dLblPos val="ctr"/>
            <c:leaderLines>
              <c:spPr bwMode="auto">
                <a:prstGeom prst="rect">
                  <a:avLst/>
                </a:prstGeom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</c:spPr>
            </c:leaderLines>
            <c:showBubbleSize val="0"/>
            <c:showCatName val="0"/>
            <c:showLeaderLines val="1"/>
            <c:showLegendKey val="0"/>
            <c:showPercent val="1"/>
            <c:showSerName val="0"/>
            <c:showVal val="0"/>
            <c:spPr bwMode="auto">
              <a:prstGeom prst="rect">
                <a:avLst/>
              </a:prstGeom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outerShdw blurRad="50800" dir="2700000" dist="38100" rotWithShape="false">
                <a:prstClr val="black">
                  <a:alpha val="40000"/>
                </a:prstClr>
              </a:outerShdw>
              <a:effectLst>
                <a:outerShdw blurRad="50800" dir="2700000" dist="38100" rotWithShape="false">
                  <a:prstClr val="black">
                    <a:alpha val="40000"/>
                  </a:prstClr>
                </a:outerShdw>
              </a:effectLst>
            </c:spPr>
            <c:txPr>
              <a:bodyPr rot="0" spcFirstLastPara="true" vertOverflow="ellipsis" vert="horz" wrap="square" lIns="38100" tIns="19050" rIns="38100" bIns="19050" anchor="ctr" anchorCtr="true">
                <a:spAutoFit/>
              </a:bodyPr>
              <a:lstStyle/>
              <a:p>
                <a:pPr>
                  <a:defRPr sz="1000" b="1" i="0" u="none" strike="noStrike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</c:dLbls>
          <c:cat>
            <c:strRef>
              <c:f xml:space="preserve">'fluence CE2 B'!$C$62:$C$66</c:f>
              <c:strCache>
                <c:ptCount val="5"/>
                <c:pt idx="0">
                  <c:v xml:space="preserve">MCLM &lt; 40</c:v>
                </c:pt>
                <c:pt idx="1">
                  <c:v xml:space="preserve">40 ≤ MCLM ≤ 69</c:v>
                </c:pt>
                <c:pt idx="2">
                  <c:v xml:space="preserve">70 ≤ MCLM ≤ 80</c:v>
                </c:pt>
                <c:pt idx="3">
                  <c:v xml:space="preserve">81 ≤ MCLM ≤ 101</c:v>
                </c:pt>
                <c:pt idx="4">
                  <c:v xml:space="preserve">MCLM &gt; 101</c:v>
                </c:pt>
              </c:strCache>
            </c:strRef>
          </c:cat>
          <c:val>
            <c:numRef>
              <c:f xml:space="preserve">'fluence CE2 B'!$D$62:$D$66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dLblPos val="ctr"/>
          <c:showBubbleSize val="0"/>
          <c:showCatName val="0"/>
          <c:showLeaderLines val="1"/>
          <c:showLegendKey val="0"/>
          <c:showPercent val="1"/>
          <c:showSerName val="0"/>
          <c:showVal val="0"/>
        </c:dLbls>
        <c:firstSliceAng val="0"/>
      </c:pieChart>
      <c:spPr bwMode="auto">
        <a:prstGeom prst="rect">
          <a:avLst/>
        </a:prstGeom>
        <a:noFill/>
        <a:ln>
          <a:noFill/>
        </a:ln>
      </c:spPr>
    </c:plotArea>
    <c:legend>
      <c:legendPos val="r"/>
      <c:layout/>
      <c:overlay val="0"/>
      <c:spPr bwMode="auto">
        <a:prstGeom prst="rect">
          <a:avLst/>
        </a:prstGeom>
        <a:solidFill>
          <a:schemeClr val="lt1">
            <a:lumMod val="95000"/>
            <a:alpha val="39000"/>
          </a:schemeClr>
        </a:solidFill>
        <a:ln>
          <a:noFill/>
        </a:ln>
      </c:spPr>
      <c:txPr>
        <a:bodyPr rot="0" spcFirstLastPara="true" vertOverflow="ellipsis" vert="horz" wrap="square" anchor="ctr" anchorCtr="true"/>
        <a:lstStyle/>
        <a:p>
          <a:pPr>
            <a:defRPr sz="900" b="0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 bwMode="auto">
    <a:xfrm>
      <a:off x="0" y="0"/>
      <a:ext cx="0" cy="0"/>
    </a:xfrm>
    <a:prstGeom prst="rect">
      <a:avLst/>
    </a:prstGeom>
    <a:gradFill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/>
    </a:gradFill>
    <a:ln w="9525" cap="flat" cmpd="sng" algn="ctr">
      <a:solidFill>
        <a:schemeClr val="dk1">
          <a:lumMod val="25000"/>
          <a:lumOff val="75000"/>
        </a:schemeClr>
      </a:solidFill>
      <a:round/>
    </a:ln>
  </c:spPr>
  <c:txPr>
    <a:bodyPr/>
    <a:lstStyle/>
    <a:p>
      <a:pPr>
        <a:defRPr/>
      </a:pPr>
      <a:endParaRPr lang="fr-FR"/>
    </a:p>
  </c:txPr>
  <c:printSettings>
    <c:headerFooter/>
    <c:pageMargins l="0.69999999999999996" r="0.69999999999999996" t="0.75" b="0.75" header="0.29999999999999999" footer="0.29999999999999999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mc="http://schemas.openxmlformats.org/markup-compatibility/2006" xmlns:c14="http://schemas.microsoft.com/office/drawing/2007/8/2/chart">
  <c:date1904 val="0"/>
  <c:lang val="fr-FR"/>
  <c:roundedCorners val="0"/>
  <mc:AlternateContent>
    <mc:Choice Requires="c14">
      <c14:style val="102"/>
    </mc:Choice>
    <mc:Fallback>
      <c:style val="2"/>
    </mc:Fallback>
  </mc:AlternateContent>
  <c:chart>
    <c:title>
      <c:tx>
        <c:rich>
          <a:bodyPr rot="0" spcFirstLastPara="true" vertOverflow="ellipsis" vert="horz" wrap="square" anchor="ctr" anchorCtr="true"/>
          <a:lstStyle/>
          <a:p>
            <a:pPr>
              <a:defRPr sz="1800" b="1" i="0" u="none" strike="noStrike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Evaluation de FLUENCE octobre 2020</a:t>
            </a:r>
            <a:endParaRPr/>
          </a:p>
        </c:rich>
      </c:tx>
      <c:layout>
        <c:manualLayout>
          <c:xMode val="edge"/>
          <c:yMode val="edge"/>
          <c:x val="0.0927479174962028"/>
          <c:y val="0.029549177276450005"/>
        </c:manualLayout>
      </c:layout>
      <c:overlay val="0"/>
      <c:spPr bwMode="auto">
        <a:prstGeom prst="rect">
          <a:avLst/>
        </a:prstGeom>
        <a:noFill/>
        <a:ln>
          <a:noFill/>
        </a:ln>
      </c:spPr>
      <c:txPr>
        <a:bodyPr rot="0" spcFirstLastPara="true" vertOverflow="ellipsis" vert="horz" wrap="square" anchor="ctr" anchorCtr="true"/>
        <a:lstStyle/>
        <a:p>
          <a:pPr>
            <a:defRPr sz="1800" b="1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26800721784776904"/>
          <c:y val="0.15319444444444447"/>
          <c:w val="0.40287467191601051"/>
          <c:h val="0.6714577865266842"/>
        </c:manualLayout>
      </c:layout>
      <c:pieChart>
        <c:varyColors val="1"/>
        <c:ser>
          <c:idx val="0"/>
          <c:order val="0"/>
          <c:dPt>
            <c:idx val="0"/>
            <c:bubble3D val="0"/>
            <c:spPr bwMode="auto">
              <a:prstGeom prst="rect">
                <a:avLst/>
              </a:prstGeom>
              <a:solidFill>
                <a:srgbClr val="F60AF0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1"/>
            <c:bubble3D val="0"/>
            <c:spPr bwMode="auto">
              <a:prstGeom prst="rect">
                <a:avLst/>
              </a:prstGeom>
              <a:solidFill>
                <a:schemeClr val="accent2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2"/>
            <c:bubble3D val="0"/>
            <c:spPr bwMode="auto">
              <a:prstGeom prst="rect">
                <a:avLst/>
              </a:prstGeom>
              <a:solidFill>
                <a:schemeClr val="accent4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3"/>
            <c:bubble3D val="0"/>
            <c:spPr bwMode="auto">
              <a:prstGeom prst="rect">
                <a:avLst/>
              </a:prstGeom>
              <a:solidFill>
                <a:schemeClr val="accent6">
                  <a:lumMod val="75000"/>
                </a:schemeClr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4"/>
            <c:bubble3D val="0"/>
            <c:spPr bwMode="auto">
              <a:prstGeom prst="rect">
                <a:avLst/>
              </a:prstGeom>
              <a:solidFill>
                <a:schemeClr val="accent1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Lbls>
            <c:dLblPos val="ctr"/>
            <c:leaderLines>
              <c:spPr bwMode="auto">
                <a:prstGeom prst="rect">
                  <a:avLst/>
                </a:prstGeom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</c:spPr>
            </c:leaderLines>
            <c:showBubbleSize val="0"/>
            <c:showCatName val="0"/>
            <c:showLeaderLines val="1"/>
            <c:showLegendKey val="0"/>
            <c:showPercent val="1"/>
            <c:showSerName val="0"/>
            <c:showVal val="0"/>
            <c:spPr bwMode="auto">
              <a:prstGeom prst="rect">
                <a:avLst/>
              </a:prstGeom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outerShdw blurRad="50800" dir="2700000" dist="38100" rotWithShape="false">
                <a:prstClr val="black">
                  <a:alpha val="40000"/>
                </a:prstClr>
              </a:outerShdw>
              <a:effectLst>
                <a:outerShdw blurRad="50800" dir="2700000" dist="38100" rotWithShape="false">
                  <a:prstClr val="black">
                    <a:alpha val="40000"/>
                  </a:prstClr>
                </a:outerShdw>
              </a:effectLst>
            </c:spPr>
            <c:txPr>
              <a:bodyPr rot="0" spcFirstLastPara="true" vertOverflow="ellipsis" vert="horz" wrap="square" lIns="38100" tIns="19050" rIns="38100" bIns="19050" anchor="ctr" anchorCtr="true">
                <a:spAutoFit/>
              </a:bodyPr>
              <a:lstStyle/>
              <a:p>
                <a:pPr>
                  <a:defRPr sz="1000" b="1" i="0" u="none" strike="noStrike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</c:dLbls>
          <c:cat>
            <c:strRef>
              <c:f xml:space="preserve">'fluence CE2 C'!$C$38:$C$42</c:f>
              <c:strCache>
                <c:ptCount val="5"/>
                <c:pt idx="0">
                  <c:v xml:space="preserve">MCLM &lt; 40</c:v>
                </c:pt>
                <c:pt idx="1">
                  <c:v xml:space="preserve">40 ≤ MCLM ≤ 69</c:v>
                </c:pt>
                <c:pt idx="2">
                  <c:v xml:space="preserve">70 ≤ MCLM ≤ 80</c:v>
                </c:pt>
                <c:pt idx="3">
                  <c:v xml:space="preserve">81 ≤ MCLM ≤ 101</c:v>
                </c:pt>
                <c:pt idx="4">
                  <c:v xml:space="preserve">MCLM &gt; 101</c:v>
                </c:pt>
              </c:strCache>
            </c:strRef>
          </c:cat>
          <c:val>
            <c:numRef>
              <c:f xml:space="preserve">'fluence CE2 C'!$D$38:$D$42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dLblPos val="ctr"/>
          <c:showBubbleSize val="0"/>
          <c:showCatName val="0"/>
          <c:showLeaderLines val="1"/>
          <c:showLegendKey val="0"/>
          <c:showPercent val="1"/>
          <c:showSerName val="0"/>
          <c:showVal val="0"/>
        </c:dLbls>
        <c:firstSliceAng val="0"/>
      </c:pieChart>
      <c:spPr bwMode="auto">
        <a:prstGeom prst="rect">
          <a:avLst/>
        </a:prstGeom>
        <a:noFill/>
        <a:ln>
          <a:noFill/>
        </a:ln>
      </c:spPr>
    </c:plotArea>
    <c:legend>
      <c:legendPos val="r"/>
      <c:layout/>
      <c:overlay val="0"/>
      <c:spPr bwMode="auto">
        <a:prstGeom prst="rect">
          <a:avLst/>
        </a:prstGeom>
        <a:solidFill>
          <a:schemeClr val="lt1">
            <a:lumMod val="95000"/>
            <a:alpha val="39000"/>
          </a:schemeClr>
        </a:solidFill>
        <a:ln>
          <a:noFill/>
        </a:ln>
      </c:spPr>
      <c:txPr>
        <a:bodyPr rot="0" spcFirstLastPara="true" vertOverflow="ellipsis" vert="horz" wrap="square" anchor="ctr" anchorCtr="true"/>
        <a:lstStyle/>
        <a:p>
          <a:pPr>
            <a:defRPr sz="900" b="0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 bwMode="auto">
    <a:xfrm>
      <a:off x="0" y="0"/>
      <a:ext cx="0" cy="0"/>
    </a:xfrm>
    <a:prstGeom prst="rect">
      <a:avLst/>
    </a:prstGeom>
    <a:gradFill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/>
    </a:gradFill>
    <a:ln w="9525" cap="flat" cmpd="sng" algn="ctr">
      <a:solidFill>
        <a:schemeClr val="dk1">
          <a:lumMod val="25000"/>
          <a:lumOff val="75000"/>
        </a:schemeClr>
      </a:solidFill>
      <a:round/>
    </a:ln>
  </c:spPr>
  <c:txPr>
    <a:bodyPr/>
    <a:lstStyle/>
    <a:p>
      <a:pPr>
        <a:defRPr/>
      </a:pPr>
      <a:endParaRPr lang="fr-FR"/>
    </a:p>
  </c:txPr>
  <c:printSettings>
    <c:headerFooter/>
    <c:pageMargins l="0.69999999999999996" r="0.69999999999999996" t="0.75" b="0.75" header="0.29999999999999999" footer="0.29999999999999999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mc="http://schemas.openxmlformats.org/markup-compatibility/2006" xmlns:c14="http://schemas.microsoft.com/office/drawing/2007/8/2/chart">
  <c:date1904 val="0"/>
  <c:lang val="fr-FR"/>
  <c:roundedCorners val="0"/>
  <mc:AlternateContent>
    <mc:Choice Requires="c14">
      <c14:style val="102"/>
    </mc:Choice>
    <mc:Fallback>
      <c:style val="2"/>
    </mc:Fallback>
  </mc:AlternateContent>
  <c:chart>
    <c:title>
      <c:tx>
        <c:rich>
          <a:bodyPr rot="0" spcFirstLastPara="true" vertOverflow="ellipsis" vert="horz" wrap="square" anchor="ctr" anchorCtr="true"/>
          <a:lstStyle/>
          <a:p>
            <a:pPr>
              <a:defRPr sz="1800" b="1" i="0" u="none" strike="noStrike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Evaluation de FLUENCE janvier 2021</a:t>
            </a:r>
            <a:endParaRPr/>
          </a:p>
        </c:rich>
      </c:tx>
      <c:layout/>
      <c:overlay val="0"/>
      <c:spPr bwMode="auto">
        <a:prstGeom prst="rect">
          <a:avLst/>
        </a:prstGeom>
        <a:noFill/>
        <a:ln>
          <a:noFill/>
        </a:ln>
      </c:spPr>
      <c:txPr>
        <a:bodyPr rot="0" spcFirstLastPara="true" vertOverflow="ellipsis" vert="horz" wrap="square" anchor="ctr" anchorCtr="true"/>
        <a:lstStyle/>
        <a:p>
          <a:pPr>
            <a:defRPr sz="1800" b="1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 bwMode="auto">
              <a:prstGeom prst="rect">
                <a:avLst/>
              </a:prstGeom>
              <a:solidFill>
                <a:srgbClr val="FF00FF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1"/>
            <c:bubble3D val="0"/>
            <c:spPr bwMode="auto">
              <a:prstGeom prst="rect">
                <a:avLst/>
              </a:prstGeom>
              <a:solidFill>
                <a:schemeClr val="accent2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2"/>
            <c:bubble3D val="0"/>
            <c:spPr bwMode="auto">
              <a:prstGeom prst="rect">
                <a:avLst/>
              </a:prstGeom>
              <a:solidFill>
                <a:schemeClr val="accent4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3"/>
            <c:bubble3D val="0"/>
            <c:spPr bwMode="auto">
              <a:prstGeom prst="rect">
                <a:avLst/>
              </a:prstGeom>
              <a:solidFill>
                <a:schemeClr val="accent6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4"/>
            <c:bubble3D val="0"/>
            <c:spPr bwMode="auto">
              <a:prstGeom prst="rect">
                <a:avLst/>
              </a:prstGeom>
              <a:solidFill>
                <a:schemeClr val="accent5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Lbls>
            <c:dLblPos val="ctr"/>
            <c:leaderLines>
              <c:spPr bwMode="auto">
                <a:prstGeom prst="rect">
                  <a:avLst/>
                </a:prstGeom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</c:spPr>
            </c:leaderLines>
            <c:showBubbleSize val="0"/>
            <c:showCatName val="0"/>
            <c:showLeaderLines val="1"/>
            <c:showLegendKey val="0"/>
            <c:showPercent val="1"/>
            <c:showSerName val="0"/>
            <c:showVal val="0"/>
            <c:spPr bwMode="auto">
              <a:prstGeom prst="rect">
                <a:avLst/>
              </a:prstGeom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outerShdw blurRad="50800" dir="2700000" dist="38100" rotWithShape="false">
                <a:prstClr val="black">
                  <a:alpha val="40000"/>
                </a:prstClr>
              </a:outerShdw>
              <a:effectLst>
                <a:outerShdw blurRad="50800" dir="2700000" dist="38100" rotWithShape="false">
                  <a:prstClr val="black">
                    <a:alpha val="40000"/>
                  </a:prstClr>
                </a:outerShdw>
              </a:effectLst>
            </c:spPr>
            <c:txPr>
              <a:bodyPr rot="0" spcFirstLastPara="true" vertOverflow="ellipsis" vert="horz" wrap="square" lIns="38100" tIns="19050" rIns="38100" bIns="19050" anchor="ctr" anchorCtr="true">
                <a:spAutoFit/>
              </a:bodyPr>
              <a:lstStyle/>
              <a:p>
                <a:pPr>
                  <a:defRPr sz="1000" b="1" i="0" u="none" strike="noStrike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</c:dLbls>
          <c:cat>
            <c:strRef>
              <c:f xml:space="preserve">'fluence CE2 C'!$C$50:$C$54</c:f>
              <c:strCache>
                <c:ptCount val="5"/>
                <c:pt idx="0">
                  <c:v xml:space="preserve">MCLM &lt; 40</c:v>
                </c:pt>
                <c:pt idx="1">
                  <c:v xml:space="preserve">40 ≤ MCLM ≤ 69</c:v>
                </c:pt>
                <c:pt idx="2">
                  <c:v xml:space="preserve">70 ≤ MCLM ≤ 80</c:v>
                </c:pt>
                <c:pt idx="3">
                  <c:v xml:space="preserve">81 ≤ MCLM ≤ 101</c:v>
                </c:pt>
                <c:pt idx="4">
                  <c:v xml:space="preserve">MCLM &gt; 101</c:v>
                </c:pt>
              </c:strCache>
            </c:strRef>
          </c:cat>
          <c:val>
            <c:numRef>
              <c:f xml:space="preserve">'fluence CE2 C'!$D$50:$D$54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dLblPos val="ctr"/>
          <c:showBubbleSize val="0"/>
          <c:showCatName val="0"/>
          <c:showLeaderLines val="1"/>
          <c:showLegendKey val="0"/>
          <c:showPercent val="1"/>
          <c:showSerName val="0"/>
          <c:showVal val="0"/>
        </c:dLbls>
        <c:firstSliceAng val="0"/>
      </c:pieChart>
      <c:spPr bwMode="auto">
        <a:prstGeom prst="rect">
          <a:avLst/>
        </a:prstGeom>
        <a:noFill/>
        <a:ln>
          <a:noFill/>
        </a:ln>
      </c:spPr>
    </c:plotArea>
    <c:legend>
      <c:legendPos val="r"/>
      <c:layout/>
      <c:overlay val="0"/>
      <c:spPr bwMode="auto">
        <a:prstGeom prst="rect">
          <a:avLst/>
        </a:prstGeom>
        <a:solidFill>
          <a:schemeClr val="lt1">
            <a:lumMod val="95000"/>
            <a:alpha val="39000"/>
          </a:schemeClr>
        </a:solidFill>
        <a:ln>
          <a:noFill/>
        </a:ln>
      </c:spPr>
      <c:txPr>
        <a:bodyPr rot="0" spcFirstLastPara="true" vertOverflow="ellipsis" vert="horz" wrap="square" anchor="ctr" anchorCtr="true"/>
        <a:lstStyle/>
        <a:p>
          <a:pPr>
            <a:defRPr sz="900" b="0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 bwMode="auto">
    <a:xfrm>
      <a:off x="0" y="0"/>
      <a:ext cx="0" cy="0"/>
    </a:xfrm>
    <a:prstGeom prst="rect">
      <a:avLst/>
    </a:prstGeom>
    <a:gradFill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/>
    </a:gradFill>
    <a:ln w="9525" cap="flat" cmpd="sng" algn="ctr">
      <a:solidFill>
        <a:schemeClr val="dk1">
          <a:lumMod val="25000"/>
          <a:lumOff val="75000"/>
        </a:schemeClr>
      </a:solidFill>
      <a:round/>
    </a:ln>
  </c:spPr>
  <c:txPr>
    <a:bodyPr/>
    <a:lstStyle/>
    <a:p>
      <a:pPr>
        <a:defRPr/>
      </a:pPr>
      <a:endParaRPr lang="fr-FR"/>
    </a:p>
  </c:txPr>
  <c:printSettings>
    <c:headerFooter/>
    <c:pageMargins l="0.69999999999999996" r="0.69999999999999996" t="0.75" b="0.75" header="0.29999999999999999" footer="0.29999999999999999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mc="http://schemas.openxmlformats.org/markup-compatibility/2006" xmlns:c14="http://schemas.microsoft.com/office/drawing/2007/8/2/chart">
  <c:date1904 val="0"/>
  <c:lang val="fr-FR"/>
  <c:roundedCorners val="0"/>
  <mc:AlternateContent>
    <mc:Choice Requires="c14">
      <c14:style val="102"/>
    </mc:Choice>
    <mc:Fallback>
      <c:style val="2"/>
    </mc:Fallback>
  </mc:AlternateContent>
  <c:chart>
    <c:title>
      <c:tx>
        <c:rich>
          <a:bodyPr rot="0" spcFirstLastPara="true" vertOverflow="ellipsis" vert="horz" wrap="square" anchor="ctr" anchorCtr="true"/>
          <a:lstStyle/>
          <a:p>
            <a:pPr>
              <a:defRPr sz="1800" b="1" i="0" u="none" strike="noStrike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Evaluation de FLUENCE mai 2021</a:t>
            </a:r>
            <a:endParaRPr/>
          </a:p>
        </c:rich>
      </c:tx>
      <c:layout/>
      <c:overlay val="0"/>
      <c:spPr bwMode="auto">
        <a:prstGeom prst="rect">
          <a:avLst/>
        </a:prstGeom>
        <a:noFill/>
        <a:ln>
          <a:noFill/>
        </a:ln>
      </c:spPr>
      <c:txPr>
        <a:bodyPr rot="0" spcFirstLastPara="true" vertOverflow="ellipsis" vert="horz" wrap="square" anchor="ctr" anchorCtr="true"/>
        <a:lstStyle/>
        <a:p>
          <a:pPr>
            <a:defRPr sz="1800" b="1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 bwMode="auto">
              <a:prstGeom prst="rect">
                <a:avLst/>
              </a:prstGeom>
              <a:solidFill>
                <a:srgbClr val="FF00FF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1"/>
            <c:bubble3D val="0"/>
            <c:spPr bwMode="auto">
              <a:prstGeom prst="rect">
                <a:avLst/>
              </a:prstGeom>
              <a:solidFill>
                <a:schemeClr val="accent2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2"/>
            <c:bubble3D val="0"/>
            <c:spPr bwMode="auto">
              <a:prstGeom prst="rect">
                <a:avLst/>
              </a:prstGeom>
              <a:solidFill>
                <a:schemeClr val="accent4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3"/>
            <c:bubble3D val="0"/>
            <c:spPr bwMode="auto">
              <a:prstGeom prst="rect">
                <a:avLst/>
              </a:prstGeom>
              <a:solidFill>
                <a:schemeClr val="accent6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4"/>
            <c:bubble3D val="0"/>
            <c:spPr bwMode="auto">
              <a:prstGeom prst="rect">
                <a:avLst/>
              </a:prstGeom>
              <a:solidFill>
                <a:schemeClr val="accent5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Lbls>
            <c:dLblPos val="ctr"/>
            <c:leaderLines>
              <c:spPr bwMode="auto">
                <a:prstGeom prst="rect">
                  <a:avLst/>
                </a:prstGeom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</c:spPr>
            </c:leaderLines>
            <c:showBubbleSize val="0"/>
            <c:showCatName val="0"/>
            <c:showLeaderLines val="1"/>
            <c:showLegendKey val="0"/>
            <c:showPercent val="1"/>
            <c:showSerName val="0"/>
            <c:showVal val="0"/>
            <c:spPr bwMode="auto">
              <a:prstGeom prst="rect">
                <a:avLst/>
              </a:prstGeom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outerShdw blurRad="50800" dir="2700000" dist="38100" rotWithShape="false">
                <a:prstClr val="black">
                  <a:alpha val="40000"/>
                </a:prstClr>
              </a:outerShdw>
              <a:effectLst>
                <a:outerShdw blurRad="50800" dir="2700000" dist="38100" rotWithShape="false">
                  <a:prstClr val="black">
                    <a:alpha val="40000"/>
                  </a:prstClr>
                </a:outerShdw>
              </a:effectLst>
            </c:spPr>
            <c:txPr>
              <a:bodyPr rot="0" spcFirstLastPara="true" vertOverflow="ellipsis" vert="horz" wrap="square" lIns="38100" tIns="19050" rIns="38100" bIns="19050" anchor="ctr" anchorCtr="true">
                <a:spAutoFit/>
              </a:bodyPr>
              <a:lstStyle/>
              <a:p>
                <a:pPr>
                  <a:defRPr sz="1000" b="1" i="0" u="none" strike="noStrike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</c:dLbls>
          <c:cat>
            <c:strRef>
              <c:f xml:space="preserve">'fluence CE2 C'!$C$62:$C$66</c:f>
              <c:strCache>
                <c:ptCount val="5"/>
                <c:pt idx="0">
                  <c:v xml:space="preserve">MCLM &lt; 40</c:v>
                </c:pt>
                <c:pt idx="1">
                  <c:v xml:space="preserve">40 ≤ MCLM ≤ 69</c:v>
                </c:pt>
                <c:pt idx="2">
                  <c:v xml:space="preserve">70 ≤ MCLM ≤ 80</c:v>
                </c:pt>
                <c:pt idx="3">
                  <c:v xml:space="preserve">81 ≤ MCLM ≤ 101</c:v>
                </c:pt>
                <c:pt idx="4">
                  <c:v xml:space="preserve">MCLM &gt; 101</c:v>
                </c:pt>
              </c:strCache>
            </c:strRef>
          </c:cat>
          <c:val>
            <c:numRef>
              <c:f xml:space="preserve">'fluence CE2 C'!$D$62:$D$66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dLblPos val="ctr"/>
          <c:showBubbleSize val="0"/>
          <c:showCatName val="0"/>
          <c:showLeaderLines val="1"/>
          <c:showLegendKey val="0"/>
          <c:showPercent val="1"/>
          <c:showSerName val="0"/>
          <c:showVal val="0"/>
        </c:dLbls>
        <c:firstSliceAng val="0"/>
      </c:pieChart>
      <c:spPr bwMode="auto">
        <a:prstGeom prst="rect">
          <a:avLst/>
        </a:prstGeom>
        <a:noFill/>
        <a:ln>
          <a:noFill/>
        </a:ln>
      </c:spPr>
    </c:plotArea>
    <c:legend>
      <c:legendPos val="r"/>
      <c:layout/>
      <c:overlay val="0"/>
      <c:spPr bwMode="auto">
        <a:prstGeom prst="rect">
          <a:avLst/>
        </a:prstGeom>
        <a:solidFill>
          <a:schemeClr val="lt1">
            <a:lumMod val="95000"/>
            <a:alpha val="39000"/>
          </a:schemeClr>
        </a:solidFill>
        <a:ln>
          <a:noFill/>
        </a:ln>
      </c:spPr>
      <c:txPr>
        <a:bodyPr rot="0" spcFirstLastPara="true" vertOverflow="ellipsis" vert="horz" wrap="square" anchor="ctr" anchorCtr="true"/>
        <a:lstStyle/>
        <a:p>
          <a:pPr>
            <a:defRPr sz="900" b="0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 bwMode="auto">
    <a:xfrm>
      <a:off x="0" y="0"/>
      <a:ext cx="0" cy="0"/>
    </a:xfrm>
    <a:prstGeom prst="rect">
      <a:avLst/>
    </a:prstGeom>
    <a:gradFill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/>
    </a:gradFill>
    <a:ln w="9525" cap="flat" cmpd="sng" algn="ctr">
      <a:solidFill>
        <a:schemeClr val="dk1">
          <a:lumMod val="25000"/>
          <a:lumOff val="75000"/>
        </a:schemeClr>
      </a:solidFill>
      <a:round/>
    </a:ln>
  </c:spPr>
  <c:txPr>
    <a:bodyPr/>
    <a:lstStyle/>
    <a:p>
      <a:pPr>
        <a:defRPr/>
      </a:pPr>
      <a:endParaRPr lang="fr-FR"/>
    </a:p>
  </c:txPr>
  <c:printSettings>
    <c:headerFooter/>
    <c:pageMargins l="0.69999999999999996" r="0.69999999999999996" t="0.75" b="0.75" header="0.29999999999999999" footer="0.29999999999999999"/>
    <c:pageSetup/>
  </c:printSettings>
</c:chartSpace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/Relationships>
</file>

<file path=xl/drawings/_rels/drawing10.xml.rels><?xml version="1.0" encoding="UTF-8" standalone="yes"?><Relationships xmlns="http://schemas.openxmlformats.org/package/2006/relationships"><Relationship Id="rId1" Type="http://schemas.openxmlformats.org/officeDocument/2006/relationships/chart" Target="../charts/chart28.xml"/><Relationship Id="rId2" Type="http://schemas.openxmlformats.org/officeDocument/2006/relationships/chart" Target="../charts/chart29.xml"/><Relationship Id="rId3" Type="http://schemas.openxmlformats.org/officeDocument/2006/relationships/chart" Target="../charts/chart30.xml"/></Relationships>
</file>

<file path=xl/drawings/_rels/drawing11.xml.rels><?xml version="1.0" encoding="UTF-8" standalone="yes"?><Relationships xmlns="http://schemas.openxmlformats.org/package/2006/relationships"><Relationship Id="rId1" Type="http://schemas.openxmlformats.org/officeDocument/2006/relationships/chart" Target="../charts/chart31.xml"/><Relationship Id="rId2" Type="http://schemas.openxmlformats.org/officeDocument/2006/relationships/chart" Target="../charts/chart32.xml"/><Relationship Id="rId3" Type="http://schemas.openxmlformats.org/officeDocument/2006/relationships/chart" Target="../charts/chart33.xml"/></Relationships>
</file>

<file path=xl/drawings/_rels/drawing12.xml.rels><?xml version="1.0" encoding="UTF-8" standalone="yes"?><Relationships xmlns="http://schemas.openxmlformats.org/package/2006/relationships"><Relationship Id="rId1" Type="http://schemas.openxmlformats.org/officeDocument/2006/relationships/chart" Target="../charts/chart34.xml"/><Relationship Id="rId2" Type="http://schemas.openxmlformats.org/officeDocument/2006/relationships/chart" Target="../charts/chart35.xml"/><Relationship Id="rId3" Type="http://schemas.openxmlformats.org/officeDocument/2006/relationships/chart" Target="../charts/chart36.xml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chart" Target="../charts/chart4.xml"/><Relationship Id="rId2" Type="http://schemas.openxmlformats.org/officeDocument/2006/relationships/chart" Target="../charts/chart5.xml"/><Relationship Id="rId3" Type="http://schemas.openxmlformats.org/officeDocument/2006/relationships/chart" Target="../charts/chart6.xml"/></Relationships>
</file>

<file path=xl/drawings/_rels/drawing3.xml.rels><?xml version="1.0" encoding="UTF-8" standalone="yes"?><Relationships xmlns="http://schemas.openxmlformats.org/package/2006/relationships"><Relationship Id="rId1" Type="http://schemas.openxmlformats.org/officeDocument/2006/relationships/chart" Target="../charts/chart7.xml"/><Relationship Id="rId2" Type="http://schemas.openxmlformats.org/officeDocument/2006/relationships/chart" Target="../charts/chart8.xml"/><Relationship Id="rId3" Type="http://schemas.openxmlformats.org/officeDocument/2006/relationships/chart" Target="../charts/chart9.xml"/></Relationships>
</file>

<file path=xl/drawings/_rels/drawing4.xml.rels><?xml version="1.0" encoding="UTF-8" standalone="yes"?><Relationships xmlns="http://schemas.openxmlformats.org/package/2006/relationships"><Relationship Id="rId1" Type="http://schemas.openxmlformats.org/officeDocument/2006/relationships/chart" Target="../charts/chart10.xml"/><Relationship Id="rId2" Type="http://schemas.openxmlformats.org/officeDocument/2006/relationships/chart" Target="../charts/chart11.xml"/><Relationship Id="rId3" Type="http://schemas.openxmlformats.org/officeDocument/2006/relationships/chart" Target="../charts/chart12.xml"/></Relationships>
</file>

<file path=xl/drawings/_rels/drawing5.xml.rels><?xml version="1.0" encoding="UTF-8" standalone="yes"?><Relationships xmlns="http://schemas.openxmlformats.org/package/2006/relationships"><Relationship Id="rId1" Type="http://schemas.openxmlformats.org/officeDocument/2006/relationships/chart" Target="../charts/chart13.xml"/><Relationship Id="rId2" Type="http://schemas.openxmlformats.org/officeDocument/2006/relationships/chart" Target="../charts/chart14.xml"/><Relationship Id="rId3" Type="http://schemas.openxmlformats.org/officeDocument/2006/relationships/chart" Target="../charts/chart15.xml"/></Relationships>
</file>

<file path=xl/drawings/_rels/drawing6.xml.rels><?xml version="1.0" encoding="UTF-8" standalone="yes"?><Relationships xmlns="http://schemas.openxmlformats.org/package/2006/relationships"><Relationship Id="rId1" Type="http://schemas.openxmlformats.org/officeDocument/2006/relationships/chart" Target="../charts/chart16.xml"/><Relationship Id="rId2" Type="http://schemas.openxmlformats.org/officeDocument/2006/relationships/chart" Target="../charts/chart17.xml"/><Relationship Id="rId3" Type="http://schemas.openxmlformats.org/officeDocument/2006/relationships/chart" Target="../charts/chart18.xml"/></Relationships>
</file>

<file path=xl/drawings/_rels/drawing7.xml.rels><?xml version="1.0" encoding="UTF-8" standalone="yes"?><Relationships xmlns="http://schemas.openxmlformats.org/package/2006/relationships"><Relationship Id="rId1" Type="http://schemas.openxmlformats.org/officeDocument/2006/relationships/chart" Target="../charts/chart19.xml"/><Relationship Id="rId2" Type="http://schemas.openxmlformats.org/officeDocument/2006/relationships/chart" Target="../charts/chart20.xml"/><Relationship Id="rId3" Type="http://schemas.openxmlformats.org/officeDocument/2006/relationships/chart" Target="../charts/chart21.xml"/></Relationships>
</file>

<file path=xl/drawings/_rels/drawing8.xml.rels><?xml version="1.0" encoding="UTF-8" standalone="yes"?><Relationships xmlns="http://schemas.openxmlformats.org/package/2006/relationships"><Relationship Id="rId1" Type="http://schemas.openxmlformats.org/officeDocument/2006/relationships/chart" Target="../charts/chart22.xml"/><Relationship Id="rId2" Type="http://schemas.openxmlformats.org/officeDocument/2006/relationships/chart" Target="../charts/chart23.xml"/><Relationship Id="rId3" Type="http://schemas.openxmlformats.org/officeDocument/2006/relationships/chart" Target="../charts/chart24.xml"/></Relationships>
</file>

<file path=xl/drawings/_rels/drawing9.xml.rels><?xml version="1.0" encoding="UTF-8" standalone="yes"?><Relationships xmlns="http://schemas.openxmlformats.org/package/2006/relationships"><Relationship Id="rId1" Type="http://schemas.openxmlformats.org/officeDocument/2006/relationships/chart" Target="../charts/chart25.xml"/><Relationship Id="rId2" Type="http://schemas.openxmlformats.org/officeDocument/2006/relationships/chart" Target="../charts/chart26.xml"/><Relationship Id="rId3" Type="http://schemas.openxmlformats.org/officeDocument/2006/relationships/chart" Target="../charts/chart27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twoCellAnchor editAs="twoCell">
    <xdr:from>
      <xdr:col>4</xdr:col>
      <xdr:colOff>252126</xdr:colOff>
      <xdr:row>35</xdr:row>
      <xdr:rowOff>102533</xdr:rowOff>
    </xdr:from>
    <xdr:to>
      <xdr:col>7</xdr:col>
      <xdr:colOff>126063</xdr:colOff>
      <xdr:row>46</xdr:row>
      <xdr:rowOff>145954</xdr:rowOff>
    </xdr:to>
    <xdr:graphicFrame>
      <xdr:nvGraphicFramePr>
        <xdr:cNvPr id="4" name="Graphique 1" hidden="0"/>
        <xdr:cNvGraphicFramePr>
          <a:graphicFrameLocks xmlns:a="http://schemas.openxmlformats.org/drawingml/2006/main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twoCell">
    <xdr:from>
      <xdr:col>4</xdr:col>
      <xdr:colOff>221316</xdr:colOff>
      <xdr:row>47</xdr:row>
      <xdr:rowOff>78161</xdr:rowOff>
    </xdr:from>
    <xdr:to>
      <xdr:col>7</xdr:col>
      <xdr:colOff>86845</xdr:colOff>
      <xdr:row>59</xdr:row>
      <xdr:rowOff>89927</xdr:rowOff>
    </xdr:to>
    <xdr:graphicFrame>
      <xdr:nvGraphicFramePr>
        <xdr:cNvPr id="5" name="Graphique 2" hidden="0"/>
        <xdr:cNvGraphicFramePr>
          <a:graphicFrameLocks xmlns:a="http://schemas.openxmlformats.org/drawingml/2006/main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twoCell">
    <xdr:from>
      <xdr:col>4</xdr:col>
      <xdr:colOff>284348</xdr:colOff>
      <xdr:row>60</xdr:row>
      <xdr:rowOff>8122</xdr:rowOff>
    </xdr:from>
    <xdr:to>
      <xdr:col>7</xdr:col>
      <xdr:colOff>149877</xdr:colOff>
      <xdr:row>72</xdr:row>
      <xdr:rowOff>19890</xdr:rowOff>
    </xdr:to>
    <xdr:graphicFrame>
      <xdr:nvGraphicFramePr>
        <xdr:cNvPr id="6" name="Graphique 3" hidden="0"/>
        <xdr:cNvGraphicFramePr>
          <a:graphicFrameLocks xmlns:a="http://schemas.openxmlformats.org/drawingml/2006/main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twoCellAnchor editAs="twoCell">
    <xdr:from>
      <xdr:col>4</xdr:col>
      <xdr:colOff>252126</xdr:colOff>
      <xdr:row>35</xdr:row>
      <xdr:rowOff>102533</xdr:rowOff>
    </xdr:from>
    <xdr:to>
      <xdr:col>7</xdr:col>
      <xdr:colOff>126063</xdr:colOff>
      <xdr:row>46</xdr:row>
      <xdr:rowOff>145954</xdr:rowOff>
    </xdr:to>
    <xdr:graphicFrame>
      <xdr:nvGraphicFramePr>
        <xdr:cNvPr id="4" name="Graphique 1" hidden="0"/>
        <xdr:cNvGraphicFramePr>
          <a:graphicFrameLocks xmlns:a="http://schemas.openxmlformats.org/drawingml/2006/main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twoCell">
    <xdr:from>
      <xdr:col>4</xdr:col>
      <xdr:colOff>305359</xdr:colOff>
      <xdr:row>47</xdr:row>
      <xdr:rowOff>92168</xdr:rowOff>
    </xdr:from>
    <xdr:to>
      <xdr:col>7</xdr:col>
      <xdr:colOff>170889</xdr:colOff>
      <xdr:row>59</xdr:row>
      <xdr:rowOff>103934</xdr:rowOff>
    </xdr:to>
    <xdr:graphicFrame>
      <xdr:nvGraphicFramePr>
        <xdr:cNvPr id="5" name="Graphique 2" hidden="0"/>
        <xdr:cNvGraphicFramePr>
          <a:graphicFrameLocks xmlns:a="http://schemas.openxmlformats.org/drawingml/2006/main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twoCell">
    <xdr:from>
      <xdr:col>4</xdr:col>
      <xdr:colOff>347382</xdr:colOff>
      <xdr:row>60</xdr:row>
      <xdr:rowOff>8122</xdr:rowOff>
    </xdr:from>
    <xdr:to>
      <xdr:col>7</xdr:col>
      <xdr:colOff>212910</xdr:colOff>
      <xdr:row>72</xdr:row>
      <xdr:rowOff>19890</xdr:rowOff>
    </xdr:to>
    <xdr:graphicFrame>
      <xdr:nvGraphicFramePr>
        <xdr:cNvPr id="6" name="Graphique 3" hidden="0"/>
        <xdr:cNvGraphicFramePr>
          <a:graphicFrameLocks xmlns:a="http://schemas.openxmlformats.org/drawingml/2006/main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twoCellAnchor editAs="twoCell">
    <xdr:from>
      <xdr:col>4</xdr:col>
      <xdr:colOff>252126</xdr:colOff>
      <xdr:row>35</xdr:row>
      <xdr:rowOff>102533</xdr:rowOff>
    </xdr:from>
    <xdr:to>
      <xdr:col>7</xdr:col>
      <xdr:colOff>126063</xdr:colOff>
      <xdr:row>46</xdr:row>
      <xdr:rowOff>145954</xdr:rowOff>
    </xdr:to>
    <xdr:graphicFrame>
      <xdr:nvGraphicFramePr>
        <xdr:cNvPr id="4" name="Graphique 1" hidden="0"/>
        <xdr:cNvGraphicFramePr>
          <a:graphicFrameLocks xmlns:a="http://schemas.openxmlformats.org/drawingml/2006/main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twoCell">
    <xdr:from>
      <xdr:col>4</xdr:col>
      <xdr:colOff>305359</xdr:colOff>
      <xdr:row>47</xdr:row>
      <xdr:rowOff>92168</xdr:rowOff>
    </xdr:from>
    <xdr:to>
      <xdr:col>7</xdr:col>
      <xdr:colOff>170889</xdr:colOff>
      <xdr:row>59</xdr:row>
      <xdr:rowOff>103934</xdr:rowOff>
    </xdr:to>
    <xdr:graphicFrame>
      <xdr:nvGraphicFramePr>
        <xdr:cNvPr id="5" name="Graphique 2" hidden="0"/>
        <xdr:cNvGraphicFramePr>
          <a:graphicFrameLocks xmlns:a="http://schemas.openxmlformats.org/drawingml/2006/main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twoCell">
    <xdr:from>
      <xdr:col>4</xdr:col>
      <xdr:colOff>347382</xdr:colOff>
      <xdr:row>60</xdr:row>
      <xdr:rowOff>8122</xdr:rowOff>
    </xdr:from>
    <xdr:to>
      <xdr:col>7</xdr:col>
      <xdr:colOff>212910</xdr:colOff>
      <xdr:row>72</xdr:row>
      <xdr:rowOff>19890</xdr:rowOff>
    </xdr:to>
    <xdr:graphicFrame>
      <xdr:nvGraphicFramePr>
        <xdr:cNvPr id="6" name="Graphique 3" hidden="0"/>
        <xdr:cNvGraphicFramePr>
          <a:graphicFrameLocks xmlns:a="http://schemas.openxmlformats.org/drawingml/2006/main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twoCellAnchor editAs="twoCell">
    <xdr:from>
      <xdr:col>4</xdr:col>
      <xdr:colOff>252126</xdr:colOff>
      <xdr:row>35</xdr:row>
      <xdr:rowOff>102533</xdr:rowOff>
    </xdr:from>
    <xdr:to>
      <xdr:col>7</xdr:col>
      <xdr:colOff>126063</xdr:colOff>
      <xdr:row>46</xdr:row>
      <xdr:rowOff>145954</xdr:rowOff>
    </xdr:to>
    <xdr:graphicFrame>
      <xdr:nvGraphicFramePr>
        <xdr:cNvPr id="4" name="Graphique 1" hidden="0"/>
        <xdr:cNvGraphicFramePr>
          <a:graphicFrameLocks xmlns:a="http://schemas.openxmlformats.org/drawingml/2006/main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twoCell">
    <xdr:from>
      <xdr:col>4</xdr:col>
      <xdr:colOff>305359</xdr:colOff>
      <xdr:row>47</xdr:row>
      <xdr:rowOff>92168</xdr:rowOff>
    </xdr:from>
    <xdr:to>
      <xdr:col>7</xdr:col>
      <xdr:colOff>170889</xdr:colOff>
      <xdr:row>59</xdr:row>
      <xdr:rowOff>103934</xdr:rowOff>
    </xdr:to>
    <xdr:graphicFrame>
      <xdr:nvGraphicFramePr>
        <xdr:cNvPr id="5" name="Graphique 2" hidden="0"/>
        <xdr:cNvGraphicFramePr>
          <a:graphicFrameLocks xmlns:a="http://schemas.openxmlformats.org/drawingml/2006/main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twoCell">
    <xdr:from>
      <xdr:col>4</xdr:col>
      <xdr:colOff>347382</xdr:colOff>
      <xdr:row>60</xdr:row>
      <xdr:rowOff>8122</xdr:rowOff>
    </xdr:from>
    <xdr:to>
      <xdr:col>7</xdr:col>
      <xdr:colOff>212910</xdr:colOff>
      <xdr:row>72</xdr:row>
      <xdr:rowOff>19890</xdr:rowOff>
    </xdr:to>
    <xdr:graphicFrame>
      <xdr:nvGraphicFramePr>
        <xdr:cNvPr id="6" name="Graphique 3" hidden="0"/>
        <xdr:cNvGraphicFramePr>
          <a:graphicFrameLocks xmlns:a="http://schemas.openxmlformats.org/drawingml/2006/main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twoCellAnchor editAs="twoCell">
    <xdr:from>
      <xdr:col>4</xdr:col>
      <xdr:colOff>252126</xdr:colOff>
      <xdr:row>35</xdr:row>
      <xdr:rowOff>102533</xdr:rowOff>
    </xdr:from>
    <xdr:to>
      <xdr:col>7</xdr:col>
      <xdr:colOff>126063</xdr:colOff>
      <xdr:row>46</xdr:row>
      <xdr:rowOff>145954</xdr:rowOff>
    </xdr:to>
    <xdr:graphicFrame>
      <xdr:nvGraphicFramePr>
        <xdr:cNvPr id="4" name="Graphique 1" hidden="0"/>
        <xdr:cNvGraphicFramePr>
          <a:graphicFrameLocks xmlns:a="http://schemas.openxmlformats.org/drawingml/2006/main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twoCell">
    <xdr:from>
      <xdr:col>4</xdr:col>
      <xdr:colOff>221316</xdr:colOff>
      <xdr:row>47</xdr:row>
      <xdr:rowOff>78161</xdr:rowOff>
    </xdr:from>
    <xdr:to>
      <xdr:col>7</xdr:col>
      <xdr:colOff>86845</xdr:colOff>
      <xdr:row>59</xdr:row>
      <xdr:rowOff>89927</xdr:rowOff>
    </xdr:to>
    <xdr:graphicFrame>
      <xdr:nvGraphicFramePr>
        <xdr:cNvPr id="5" name="Graphique 2" hidden="0"/>
        <xdr:cNvGraphicFramePr>
          <a:graphicFrameLocks xmlns:a="http://schemas.openxmlformats.org/drawingml/2006/main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twoCell">
    <xdr:from>
      <xdr:col>4</xdr:col>
      <xdr:colOff>284348</xdr:colOff>
      <xdr:row>60</xdr:row>
      <xdr:rowOff>8122</xdr:rowOff>
    </xdr:from>
    <xdr:to>
      <xdr:col>7</xdr:col>
      <xdr:colOff>149877</xdr:colOff>
      <xdr:row>72</xdr:row>
      <xdr:rowOff>19890</xdr:rowOff>
    </xdr:to>
    <xdr:graphicFrame>
      <xdr:nvGraphicFramePr>
        <xdr:cNvPr id="6" name="Graphique 3" hidden="0"/>
        <xdr:cNvGraphicFramePr>
          <a:graphicFrameLocks xmlns:a="http://schemas.openxmlformats.org/drawingml/2006/main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twoCellAnchor editAs="twoCell">
    <xdr:from>
      <xdr:col>4</xdr:col>
      <xdr:colOff>252126</xdr:colOff>
      <xdr:row>35</xdr:row>
      <xdr:rowOff>102533</xdr:rowOff>
    </xdr:from>
    <xdr:to>
      <xdr:col>7</xdr:col>
      <xdr:colOff>126063</xdr:colOff>
      <xdr:row>46</xdr:row>
      <xdr:rowOff>145954</xdr:rowOff>
    </xdr:to>
    <xdr:graphicFrame>
      <xdr:nvGraphicFramePr>
        <xdr:cNvPr id="4" name="Graphique 1" hidden="0"/>
        <xdr:cNvGraphicFramePr>
          <a:graphicFrameLocks xmlns:a="http://schemas.openxmlformats.org/drawingml/2006/main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twoCell">
    <xdr:from>
      <xdr:col>4</xdr:col>
      <xdr:colOff>221316</xdr:colOff>
      <xdr:row>47</xdr:row>
      <xdr:rowOff>78161</xdr:rowOff>
    </xdr:from>
    <xdr:to>
      <xdr:col>7</xdr:col>
      <xdr:colOff>86845</xdr:colOff>
      <xdr:row>59</xdr:row>
      <xdr:rowOff>89927</xdr:rowOff>
    </xdr:to>
    <xdr:graphicFrame>
      <xdr:nvGraphicFramePr>
        <xdr:cNvPr id="5" name="Graphique 2" hidden="0"/>
        <xdr:cNvGraphicFramePr>
          <a:graphicFrameLocks xmlns:a="http://schemas.openxmlformats.org/drawingml/2006/main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twoCell">
    <xdr:from>
      <xdr:col>4</xdr:col>
      <xdr:colOff>284348</xdr:colOff>
      <xdr:row>60</xdr:row>
      <xdr:rowOff>8122</xdr:rowOff>
    </xdr:from>
    <xdr:to>
      <xdr:col>7</xdr:col>
      <xdr:colOff>149877</xdr:colOff>
      <xdr:row>72</xdr:row>
      <xdr:rowOff>19890</xdr:rowOff>
    </xdr:to>
    <xdr:graphicFrame>
      <xdr:nvGraphicFramePr>
        <xdr:cNvPr id="6" name="Graphique 3" hidden="0"/>
        <xdr:cNvGraphicFramePr>
          <a:graphicFrameLocks xmlns:a="http://schemas.openxmlformats.org/drawingml/2006/main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twoCellAnchor editAs="twoCell">
    <xdr:from>
      <xdr:col>4</xdr:col>
      <xdr:colOff>252126</xdr:colOff>
      <xdr:row>35</xdr:row>
      <xdr:rowOff>102533</xdr:rowOff>
    </xdr:from>
    <xdr:to>
      <xdr:col>7</xdr:col>
      <xdr:colOff>126063</xdr:colOff>
      <xdr:row>46</xdr:row>
      <xdr:rowOff>145954</xdr:rowOff>
    </xdr:to>
    <xdr:graphicFrame>
      <xdr:nvGraphicFramePr>
        <xdr:cNvPr id="4" name="Graphique 1" hidden="0"/>
        <xdr:cNvGraphicFramePr>
          <a:graphicFrameLocks xmlns:a="http://schemas.openxmlformats.org/drawingml/2006/main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twoCell">
    <xdr:from>
      <xdr:col>4</xdr:col>
      <xdr:colOff>221316</xdr:colOff>
      <xdr:row>47</xdr:row>
      <xdr:rowOff>78161</xdr:rowOff>
    </xdr:from>
    <xdr:to>
      <xdr:col>7</xdr:col>
      <xdr:colOff>86845</xdr:colOff>
      <xdr:row>59</xdr:row>
      <xdr:rowOff>89927</xdr:rowOff>
    </xdr:to>
    <xdr:graphicFrame>
      <xdr:nvGraphicFramePr>
        <xdr:cNvPr id="5" name="Graphique 4" hidden="0"/>
        <xdr:cNvGraphicFramePr>
          <a:graphicFrameLocks xmlns:a="http://schemas.openxmlformats.org/drawingml/2006/main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twoCell">
    <xdr:from>
      <xdr:col>4</xdr:col>
      <xdr:colOff>284348</xdr:colOff>
      <xdr:row>60</xdr:row>
      <xdr:rowOff>8122</xdr:rowOff>
    </xdr:from>
    <xdr:to>
      <xdr:col>7</xdr:col>
      <xdr:colOff>149877</xdr:colOff>
      <xdr:row>72</xdr:row>
      <xdr:rowOff>19890</xdr:rowOff>
    </xdr:to>
    <xdr:graphicFrame>
      <xdr:nvGraphicFramePr>
        <xdr:cNvPr id="6" name="Graphique 5" hidden="0"/>
        <xdr:cNvGraphicFramePr>
          <a:graphicFrameLocks xmlns:a="http://schemas.openxmlformats.org/drawingml/2006/main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twoCellAnchor editAs="twoCell">
    <xdr:from>
      <xdr:col>4</xdr:col>
      <xdr:colOff>252126</xdr:colOff>
      <xdr:row>35</xdr:row>
      <xdr:rowOff>102533</xdr:rowOff>
    </xdr:from>
    <xdr:to>
      <xdr:col>7</xdr:col>
      <xdr:colOff>126063</xdr:colOff>
      <xdr:row>46</xdr:row>
      <xdr:rowOff>145954</xdr:rowOff>
    </xdr:to>
    <xdr:graphicFrame>
      <xdr:nvGraphicFramePr>
        <xdr:cNvPr id="4" name="Graphique 1" hidden="0"/>
        <xdr:cNvGraphicFramePr>
          <a:graphicFrameLocks xmlns:a="http://schemas.openxmlformats.org/drawingml/2006/main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twoCell">
    <xdr:from>
      <xdr:col>4</xdr:col>
      <xdr:colOff>235324</xdr:colOff>
      <xdr:row>47</xdr:row>
      <xdr:rowOff>50145</xdr:rowOff>
    </xdr:from>
    <xdr:to>
      <xdr:col>7</xdr:col>
      <xdr:colOff>100853</xdr:colOff>
      <xdr:row>59</xdr:row>
      <xdr:rowOff>61911</xdr:rowOff>
    </xdr:to>
    <xdr:graphicFrame>
      <xdr:nvGraphicFramePr>
        <xdr:cNvPr id="5" name="Graphique 4" hidden="0"/>
        <xdr:cNvGraphicFramePr>
          <a:graphicFrameLocks xmlns:a="http://schemas.openxmlformats.org/drawingml/2006/main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twoCell">
    <xdr:from>
      <xdr:col>4</xdr:col>
      <xdr:colOff>235325</xdr:colOff>
      <xdr:row>59</xdr:row>
      <xdr:rowOff>120181</xdr:rowOff>
    </xdr:from>
    <xdr:to>
      <xdr:col>7</xdr:col>
      <xdr:colOff>100854</xdr:colOff>
      <xdr:row>71</xdr:row>
      <xdr:rowOff>131948</xdr:rowOff>
    </xdr:to>
    <xdr:graphicFrame>
      <xdr:nvGraphicFramePr>
        <xdr:cNvPr id="6" name="Graphique 5" hidden="0"/>
        <xdr:cNvGraphicFramePr>
          <a:graphicFrameLocks xmlns:a="http://schemas.openxmlformats.org/drawingml/2006/main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twoCellAnchor editAs="twoCell">
    <xdr:from>
      <xdr:col>4</xdr:col>
      <xdr:colOff>252126</xdr:colOff>
      <xdr:row>35</xdr:row>
      <xdr:rowOff>102533</xdr:rowOff>
    </xdr:from>
    <xdr:to>
      <xdr:col>7</xdr:col>
      <xdr:colOff>126063</xdr:colOff>
      <xdr:row>46</xdr:row>
      <xdr:rowOff>145954</xdr:rowOff>
    </xdr:to>
    <xdr:graphicFrame>
      <xdr:nvGraphicFramePr>
        <xdr:cNvPr id="4" name="Graphique 1" hidden="0"/>
        <xdr:cNvGraphicFramePr>
          <a:graphicFrameLocks xmlns:a="http://schemas.openxmlformats.org/drawingml/2006/main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twoCell">
    <xdr:from>
      <xdr:col>4</xdr:col>
      <xdr:colOff>235324</xdr:colOff>
      <xdr:row>47</xdr:row>
      <xdr:rowOff>50145</xdr:rowOff>
    </xdr:from>
    <xdr:to>
      <xdr:col>7</xdr:col>
      <xdr:colOff>100853</xdr:colOff>
      <xdr:row>59</xdr:row>
      <xdr:rowOff>61911</xdr:rowOff>
    </xdr:to>
    <xdr:graphicFrame>
      <xdr:nvGraphicFramePr>
        <xdr:cNvPr id="5" name="Graphique 2" hidden="0"/>
        <xdr:cNvGraphicFramePr>
          <a:graphicFrameLocks xmlns:a="http://schemas.openxmlformats.org/drawingml/2006/main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twoCell">
    <xdr:from>
      <xdr:col>4</xdr:col>
      <xdr:colOff>235325</xdr:colOff>
      <xdr:row>59</xdr:row>
      <xdr:rowOff>120181</xdr:rowOff>
    </xdr:from>
    <xdr:to>
      <xdr:col>7</xdr:col>
      <xdr:colOff>100854</xdr:colOff>
      <xdr:row>71</xdr:row>
      <xdr:rowOff>131948</xdr:rowOff>
    </xdr:to>
    <xdr:graphicFrame>
      <xdr:nvGraphicFramePr>
        <xdr:cNvPr id="6" name="Graphique 3" hidden="0"/>
        <xdr:cNvGraphicFramePr>
          <a:graphicFrameLocks xmlns:a="http://schemas.openxmlformats.org/drawingml/2006/main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twoCellAnchor editAs="twoCell">
    <xdr:from>
      <xdr:col>4</xdr:col>
      <xdr:colOff>252126</xdr:colOff>
      <xdr:row>35</xdr:row>
      <xdr:rowOff>102533</xdr:rowOff>
    </xdr:from>
    <xdr:to>
      <xdr:col>7</xdr:col>
      <xdr:colOff>126063</xdr:colOff>
      <xdr:row>46</xdr:row>
      <xdr:rowOff>145954</xdr:rowOff>
    </xdr:to>
    <xdr:graphicFrame>
      <xdr:nvGraphicFramePr>
        <xdr:cNvPr id="4" name="Graphique 1" hidden="0"/>
        <xdr:cNvGraphicFramePr>
          <a:graphicFrameLocks xmlns:a="http://schemas.openxmlformats.org/drawingml/2006/main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twoCell">
    <xdr:from>
      <xdr:col>4</xdr:col>
      <xdr:colOff>235324</xdr:colOff>
      <xdr:row>47</xdr:row>
      <xdr:rowOff>50145</xdr:rowOff>
    </xdr:from>
    <xdr:to>
      <xdr:col>7</xdr:col>
      <xdr:colOff>100853</xdr:colOff>
      <xdr:row>59</xdr:row>
      <xdr:rowOff>61911</xdr:rowOff>
    </xdr:to>
    <xdr:graphicFrame>
      <xdr:nvGraphicFramePr>
        <xdr:cNvPr id="5" name="Graphique 2" hidden="0"/>
        <xdr:cNvGraphicFramePr>
          <a:graphicFrameLocks xmlns:a="http://schemas.openxmlformats.org/drawingml/2006/main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twoCell">
    <xdr:from>
      <xdr:col>4</xdr:col>
      <xdr:colOff>235325</xdr:colOff>
      <xdr:row>59</xdr:row>
      <xdr:rowOff>120181</xdr:rowOff>
    </xdr:from>
    <xdr:to>
      <xdr:col>7</xdr:col>
      <xdr:colOff>100854</xdr:colOff>
      <xdr:row>71</xdr:row>
      <xdr:rowOff>131948</xdr:rowOff>
    </xdr:to>
    <xdr:graphicFrame>
      <xdr:nvGraphicFramePr>
        <xdr:cNvPr id="6" name="Graphique 3" hidden="0"/>
        <xdr:cNvGraphicFramePr>
          <a:graphicFrameLocks xmlns:a="http://schemas.openxmlformats.org/drawingml/2006/main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twoCellAnchor editAs="twoCell">
    <xdr:from>
      <xdr:col>4</xdr:col>
      <xdr:colOff>252126</xdr:colOff>
      <xdr:row>35</xdr:row>
      <xdr:rowOff>102533</xdr:rowOff>
    </xdr:from>
    <xdr:to>
      <xdr:col>7</xdr:col>
      <xdr:colOff>126063</xdr:colOff>
      <xdr:row>46</xdr:row>
      <xdr:rowOff>145954</xdr:rowOff>
    </xdr:to>
    <xdr:graphicFrame>
      <xdr:nvGraphicFramePr>
        <xdr:cNvPr id="4" name="Graphique 1" hidden="0"/>
        <xdr:cNvGraphicFramePr>
          <a:graphicFrameLocks xmlns:a="http://schemas.openxmlformats.org/drawingml/2006/main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twoCell">
    <xdr:from>
      <xdr:col>4</xdr:col>
      <xdr:colOff>235324</xdr:colOff>
      <xdr:row>47</xdr:row>
      <xdr:rowOff>50145</xdr:rowOff>
    </xdr:from>
    <xdr:to>
      <xdr:col>7</xdr:col>
      <xdr:colOff>100853</xdr:colOff>
      <xdr:row>59</xdr:row>
      <xdr:rowOff>61911</xdr:rowOff>
    </xdr:to>
    <xdr:graphicFrame>
      <xdr:nvGraphicFramePr>
        <xdr:cNvPr id="5" name="Graphique 2" hidden="0"/>
        <xdr:cNvGraphicFramePr>
          <a:graphicFrameLocks xmlns:a="http://schemas.openxmlformats.org/drawingml/2006/main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twoCell">
    <xdr:from>
      <xdr:col>4</xdr:col>
      <xdr:colOff>235325</xdr:colOff>
      <xdr:row>59</xdr:row>
      <xdr:rowOff>120181</xdr:rowOff>
    </xdr:from>
    <xdr:to>
      <xdr:col>7</xdr:col>
      <xdr:colOff>100854</xdr:colOff>
      <xdr:row>71</xdr:row>
      <xdr:rowOff>131948</xdr:rowOff>
    </xdr:to>
    <xdr:graphicFrame>
      <xdr:nvGraphicFramePr>
        <xdr:cNvPr id="6" name="Graphique 3" hidden="0"/>
        <xdr:cNvGraphicFramePr>
          <a:graphicFrameLocks xmlns:a="http://schemas.openxmlformats.org/drawingml/2006/main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twoCellAnchor editAs="twoCell">
    <xdr:from>
      <xdr:col>4</xdr:col>
      <xdr:colOff>252126</xdr:colOff>
      <xdr:row>35</xdr:row>
      <xdr:rowOff>102533</xdr:rowOff>
    </xdr:from>
    <xdr:to>
      <xdr:col>7</xdr:col>
      <xdr:colOff>126063</xdr:colOff>
      <xdr:row>46</xdr:row>
      <xdr:rowOff>145954</xdr:rowOff>
    </xdr:to>
    <xdr:graphicFrame>
      <xdr:nvGraphicFramePr>
        <xdr:cNvPr id="4" name="Graphique 1" hidden="0"/>
        <xdr:cNvGraphicFramePr>
          <a:graphicFrameLocks xmlns:a="http://schemas.openxmlformats.org/drawingml/2006/main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twoCell">
    <xdr:from>
      <xdr:col>4</xdr:col>
      <xdr:colOff>305359</xdr:colOff>
      <xdr:row>47</xdr:row>
      <xdr:rowOff>92168</xdr:rowOff>
    </xdr:from>
    <xdr:to>
      <xdr:col>7</xdr:col>
      <xdr:colOff>170889</xdr:colOff>
      <xdr:row>59</xdr:row>
      <xdr:rowOff>103934</xdr:rowOff>
    </xdr:to>
    <xdr:graphicFrame>
      <xdr:nvGraphicFramePr>
        <xdr:cNvPr id="5" name="Graphique 2" hidden="0"/>
        <xdr:cNvGraphicFramePr>
          <a:graphicFrameLocks xmlns:a="http://schemas.openxmlformats.org/drawingml/2006/main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twoCell">
    <xdr:from>
      <xdr:col>4</xdr:col>
      <xdr:colOff>347382</xdr:colOff>
      <xdr:row>60</xdr:row>
      <xdr:rowOff>8122</xdr:rowOff>
    </xdr:from>
    <xdr:to>
      <xdr:col>7</xdr:col>
      <xdr:colOff>212910</xdr:colOff>
      <xdr:row>72</xdr:row>
      <xdr:rowOff>19890</xdr:rowOff>
    </xdr:to>
    <xdr:graphicFrame>
      <xdr:nvGraphicFramePr>
        <xdr:cNvPr id="6" name="Graphique 3" hidden="0"/>
        <xdr:cNvGraphicFramePr>
          <a:graphicFrameLocks xmlns:a="http://schemas.openxmlformats.org/drawingml/2006/main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1.xml"/></Relationships>
</file>

<file path=xl/worksheets/_rels/sheet10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10.xml"/></Relationships>
</file>

<file path=xl/worksheets/_rels/sheet11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11.xml"/></Relationships>
</file>

<file path=xl/worksheets/_rels/sheet12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12.xml"/></Relationships>
</file>

<file path=xl/worksheets/_rels/sheet2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2.xml"/></Relationships>
</file>

<file path=xl/worksheets/_rels/sheet3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3.xml"/></Relationships>
</file>

<file path=xl/worksheets/_rels/sheet4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4.xml"/></Relationships>
</file>

<file path=xl/worksheets/_rels/sheet5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5.xml"/></Relationships>
</file>

<file path=xl/worksheets/_rels/sheet6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6.xml"/></Relationships>
</file>

<file path=xl/worksheets/_rels/sheet7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7.xml"/></Relationships>
</file>

<file path=xl/worksheets/_rels/sheet8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8.xml"/></Relationships>
</file>

<file path=xl/worksheets/_rels/sheet9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rgb="FFFFC000"/>
    <outlinePr applyStyles="0" showOutlineSymbols="1" summaryBelow="1" summaryRight="1"/>
    <pageSetUpPr autoPageBreaks="1" fitToPage="0"/>
  </sheetPr>
  <sheetViews>
    <sheetView workbookViewId="0" zoomScale="68">
      <selection activeCell="J65" activeCellId="0" sqref="J65"/>
    </sheetView>
  </sheetViews>
  <sheetFormatPr baseColWidth="10" defaultColWidth="11.42578125" defaultRowHeight="14.25"/>
  <cols>
    <col min="1" max="1" style="1" width="11.42578125"/>
    <col customWidth="1" min="2" max="2" style="1" width="5.140625"/>
    <col customWidth="1" min="3" max="3" style="1" width="23.5703125"/>
    <col customWidth="1" min="4" max="4" style="2" width="20.7109375"/>
    <col customWidth="1" min="5" max="5" style="1" width="24.28515625"/>
    <col customWidth="1" min="6" max="6" style="1" width="24"/>
    <col customWidth="1" min="7" max="7" style="1" width="22.28515625"/>
    <col customWidth="1" min="8" max="8" style="1" width="34.42578125"/>
    <col min="9" max="16384" style="1" width="11.42578125"/>
  </cols>
  <sheetData>
    <row r="2">
      <c r="C2" s="3" t="s">
        <v>0</v>
      </c>
      <c r="D2" s="4"/>
      <c r="F2" s="3" t="s">
        <v>1</v>
      </c>
      <c r="G2" s="3" t="s">
        <v>2</v>
      </c>
    </row>
    <row r="4">
      <c r="C4" s="5" t="s">
        <v>3</v>
      </c>
      <c r="D4" s="5" t="s">
        <v>4</v>
      </c>
      <c r="E4" s="6" t="s">
        <v>5</v>
      </c>
      <c r="F4" s="6" t="s">
        <v>6</v>
      </c>
      <c r="G4" s="6" t="s">
        <v>7</v>
      </c>
      <c r="H4" s="6" t="s">
        <v>8</v>
      </c>
    </row>
    <row r="5">
      <c r="B5" s="4">
        <v>1</v>
      </c>
      <c r="C5" s="7" t="s">
        <v>9</v>
      </c>
      <c r="D5" s="7" t="s">
        <v>10</v>
      </c>
      <c r="E5" s="8">
        <v>43</v>
      </c>
      <c r="F5" s="8">
        <v>60</v>
      </c>
      <c r="G5" s="8"/>
      <c r="H5" s="8"/>
    </row>
    <row r="6">
      <c r="B6" s="4">
        <v>2</v>
      </c>
      <c r="C6" s="9" t="s">
        <v>9</v>
      </c>
      <c r="D6" s="9" t="s">
        <v>11</v>
      </c>
      <c r="E6" s="8">
        <v>0</v>
      </c>
      <c r="F6" s="8">
        <v>0</v>
      </c>
      <c r="G6" s="8"/>
      <c r="H6" s="8" t="s">
        <v>12</v>
      </c>
    </row>
    <row r="7">
      <c r="B7" s="4">
        <v>3</v>
      </c>
      <c r="C7" s="9" t="s">
        <v>13</v>
      </c>
      <c r="D7" s="9" t="s">
        <v>14</v>
      </c>
      <c r="E7" s="8">
        <v>58</v>
      </c>
      <c r="F7" s="8">
        <v>69</v>
      </c>
      <c r="G7" s="8"/>
      <c r="H7" s="8"/>
    </row>
    <row r="8">
      <c r="B8" s="4">
        <v>4</v>
      </c>
      <c r="C8" s="9" t="s">
        <v>15</v>
      </c>
      <c r="D8" s="9" t="s">
        <v>16</v>
      </c>
      <c r="E8" s="8">
        <v>7</v>
      </c>
      <c r="F8" s="8">
        <v>11</v>
      </c>
      <c r="G8" s="8"/>
      <c r="H8" s="8"/>
    </row>
    <row r="9" ht="15" customHeight="1">
      <c r="B9" s="4">
        <v>5</v>
      </c>
      <c r="C9" s="9" t="s">
        <v>17</v>
      </c>
      <c r="D9" s="9" t="s">
        <v>18</v>
      </c>
      <c r="E9" s="4">
        <v>31</v>
      </c>
      <c r="F9" s="8">
        <v>43</v>
      </c>
      <c r="G9" s="8"/>
      <c r="H9" s="8"/>
    </row>
    <row r="10">
      <c r="B10" s="4">
        <v>6</v>
      </c>
      <c r="C10" s="9" t="s">
        <v>19</v>
      </c>
      <c r="D10" s="9" t="s">
        <v>20</v>
      </c>
      <c r="E10" s="8" t="s">
        <v>21</v>
      </c>
      <c r="F10" s="8">
        <v>0</v>
      </c>
      <c r="G10" s="8"/>
      <c r="H10" s="8" t="s">
        <v>12</v>
      </c>
    </row>
    <row r="11">
      <c r="B11" s="4">
        <v>7</v>
      </c>
      <c r="C11" s="9" t="s">
        <v>22</v>
      </c>
      <c r="D11" s="9" t="s">
        <v>23</v>
      </c>
      <c r="E11" s="8">
        <v>85</v>
      </c>
      <c r="F11" s="8" t="s">
        <v>21</v>
      </c>
      <c r="G11" s="8"/>
      <c r="H11" s="8"/>
    </row>
    <row r="12">
      <c r="B12" s="4">
        <v>8</v>
      </c>
      <c r="C12" s="9" t="s">
        <v>24</v>
      </c>
      <c r="D12" s="9" t="s">
        <v>25</v>
      </c>
      <c r="E12" s="8">
        <v>0</v>
      </c>
      <c r="F12" s="8">
        <v>0</v>
      </c>
      <c r="G12" s="8"/>
      <c r="H12" s="8" t="s">
        <v>12</v>
      </c>
    </row>
    <row r="13">
      <c r="B13" s="4">
        <v>9</v>
      </c>
      <c r="C13" s="9" t="s">
        <v>26</v>
      </c>
      <c r="D13" s="9" t="s">
        <v>27</v>
      </c>
      <c r="E13" s="8">
        <v>44</v>
      </c>
      <c r="F13" s="8">
        <v>55</v>
      </c>
      <c r="G13" s="8"/>
      <c r="H13" s="8"/>
    </row>
    <row r="14">
      <c r="B14" s="4">
        <v>10</v>
      </c>
      <c r="C14" s="9" t="s">
        <v>28</v>
      </c>
      <c r="D14" s="9" t="s">
        <v>29</v>
      </c>
      <c r="E14" s="8">
        <v>33</v>
      </c>
      <c r="F14" s="8">
        <v>52</v>
      </c>
      <c r="G14" s="8"/>
      <c r="H14" s="8"/>
    </row>
    <row r="15">
      <c r="B15" s="4">
        <v>11</v>
      </c>
      <c r="C15" s="9" t="s">
        <v>30</v>
      </c>
      <c r="D15" s="9" t="s">
        <v>31</v>
      </c>
      <c r="E15" s="8">
        <v>0</v>
      </c>
      <c r="F15" s="8">
        <v>0</v>
      </c>
      <c r="G15" s="8"/>
      <c r="H15" s="8" t="s">
        <v>12</v>
      </c>
    </row>
    <row r="16" ht="15" customHeight="1">
      <c r="B16" s="4">
        <v>12</v>
      </c>
      <c r="C16" s="9" t="s">
        <v>32</v>
      </c>
      <c r="D16" s="9" t="s">
        <v>33</v>
      </c>
      <c r="E16" s="4">
        <v>32</v>
      </c>
      <c r="F16" s="8">
        <v>43</v>
      </c>
      <c r="G16" s="8"/>
      <c r="H16" s="8"/>
    </row>
    <row r="17">
      <c r="B17" s="4">
        <v>13</v>
      </c>
      <c r="C17" s="9" t="s">
        <v>34</v>
      </c>
      <c r="D17" s="9" t="s">
        <v>35</v>
      </c>
      <c r="E17" s="4">
        <v>90</v>
      </c>
      <c r="F17" s="8">
        <v>103</v>
      </c>
      <c r="G17" s="8"/>
      <c r="H17" s="8"/>
    </row>
    <row r="18">
      <c r="B18" s="4">
        <v>14</v>
      </c>
      <c r="C18" s="9" t="s">
        <v>36</v>
      </c>
      <c r="D18" s="9" t="s">
        <v>37</v>
      </c>
      <c r="E18" s="8">
        <v>48</v>
      </c>
      <c r="F18" s="8">
        <v>54</v>
      </c>
      <c r="G18" s="8"/>
      <c r="H18" s="8"/>
    </row>
    <row r="19">
      <c r="B19" s="4">
        <v>15</v>
      </c>
      <c r="C19" s="9" t="s">
        <v>38</v>
      </c>
      <c r="D19" s="9" t="s">
        <v>39</v>
      </c>
      <c r="E19" s="8">
        <v>44</v>
      </c>
      <c r="F19" s="8">
        <v>73</v>
      </c>
      <c r="G19" s="8"/>
      <c r="H19" s="8"/>
    </row>
    <row r="20">
      <c r="B20" s="4">
        <v>16</v>
      </c>
      <c r="C20" s="9" t="s">
        <v>40</v>
      </c>
      <c r="D20" s="9" t="s">
        <v>41</v>
      </c>
      <c r="E20" s="8" t="s">
        <v>21</v>
      </c>
      <c r="F20" s="8" t="s">
        <v>21</v>
      </c>
      <c r="G20" s="8"/>
      <c r="H20" s="8"/>
    </row>
    <row r="21">
      <c r="B21" s="4">
        <v>17</v>
      </c>
      <c r="C21" s="9" t="s">
        <v>42</v>
      </c>
      <c r="D21" s="9" t="s">
        <v>43</v>
      </c>
      <c r="E21" s="8">
        <v>103</v>
      </c>
      <c r="F21" s="8">
        <v>116</v>
      </c>
      <c r="G21" s="8"/>
      <c r="H21" s="4"/>
    </row>
    <row r="22">
      <c r="B22" s="4">
        <v>18</v>
      </c>
      <c r="C22" s="9" t="s">
        <v>44</v>
      </c>
      <c r="D22" s="9" t="s">
        <v>45</v>
      </c>
      <c r="E22" s="8">
        <v>73</v>
      </c>
      <c r="F22" s="8">
        <v>96</v>
      </c>
      <c r="G22" s="8"/>
      <c r="H22" s="4"/>
    </row>
    <row r="23">
      <c r="B23" s="4">
        <v>19</v>
      </c>
      <c r="C23" s="9" t="s">
        <v>46</v>
      </c>
      <c r="D23" s="9" t="s">
        <v>47</v>
      </c>
      <c r="E23" s="8">
        <v>88</v>
      </c>
      <c r="F23" s="8">
        <v>89</v>
      </c>
      <c r="G23" s="8"/>
      <c r="H23" s="4"/>
    </row>
    <row r="24">
      <c r="B24" s="4">
        <v>20</v>
      </c>
      <c r="C24" s="9" t="s">
        <v>48</v>
      </c>
      <c r="D24" s="9" t="s">
        <v>49</v>
      </c>
      <c r="E24" s="8">
        <v>79</v>
      </c>
      <c r="F24" s="8">
        <v>95</v>
      </c>
      <c r="G24" s="8"/>
      <c r="H24" s="4"/>
    </row>
    <row r="25">
      <c r="B25" s="4">
        <v>21</v>
      </c>
      <c r="C25" s="9" t="s">
        <v>50</v>
      </c>
      <c r="D25" s="9" t="s">
        <v>51</v>
      </c>
      <c r="E25" s="8">
        <v>42</v>
      </c>
      <c r="F25" s="4">
        <v>55</v>
      </c>
      <c r="G25" s="4"/>
      <c r="H25" s="4"/>
    </row>
    <row r="26">
      <c r="B26" s="4">
        <v>22</v>
      </c>
      <c r="C26" s="9" t="s">
        <v>52</v>
      </c>
      <c r="D26" s="9" t="s">
        <v>53</v>
      </c>
      <c r="E26" s="8">
        <v>52</v>
      </c>
      <c r="F26" s="4">
        <v>67</v>
      </c>
      <c r="G26" s="4"/>
      <c r="H26" s="4"/>
    </row>
    <row r="27">
      <c r="B27" s="4">
        <v>23</v>
      </c>
      <c r="C27" s="9" t="s">
        <v>54</v>
      </c>
      <c r="D27" s="9" t="s">
        <v>55</v>
      </c>
      <c r="E27" s="8">
        <v>62</v>
      </c>
      <c r="F27" s="4">
        <v>79</v>
      </c>
      <c r="G27" s="4"/>
      <c r="H27" s="4"/>
    </row>
    <row r="28">
      <c r="B28" s="4">
        <v>24</v>
      </c>
      <c r="C28" s="9" t="s">
        <v>56</v>
      </c>
      <c r="D28" s="9" t="s">
        <v>57</v>
      </c>
      <c r="E28" s="8">
        <v>60</v>
      </c>
      <c r="F28" s="8">
        <v>88</v>
      </c>
      <c r="G28" s="8"/>
      <c r="H28" s="4"/>
    </row>
    <row r="29">
      <c r="B29" s="4">
        <v>25</v>
      </c>
      <c r="C29" s="10"/>
      <c r="D29" s="10"/>
      <c r="E29" s="4"/>
      <c r="F29" s="8"/>
      <c r="G29" s="8"/>
      <c r="H29" s="4"/>
    </row>
    <row r="30">
      <c r="B30" s="4">
        <v>26</v>
      </c>
      <c r="C30" s="10"/>
      <c r="D30" s="10"/>
      <c r="E30" s="8"/>
      <c r="F30" s="8"/>
      <c r="G30" s="8"/>
      <c r="H30" s="4"/>
    </row>
    <row r="31">
      <c r="B31" s="4">
        <v>27</v>
      </c>
      <c r="C31" s="3"/>
      <c r="D31" s="3"/>
      <c r="E31" s="8"/>
      <c r="F31" s="8"/>
      <c r="G31" s="8"/>
      <c r="H31" s="4"/>
    </row>
    <row r="32">
      <c r="B32" s="4">
        <v>28</v>
      </c>
      <c r="C32" s="3"/>
      <c r="D32" s="3"/>
      <c r="E32" s="8"/>
      <c r="F32" s="8"/>
      <c r="G32" s="8"/>
      <c r="H32" s="4"/>
    </row>
    <row r="33">
      <c r="B33" s="4">
        <v>29</v>
      </c>
      <c r="C33" s="11"/>
      <c r="D33" s="11"/>
      <c r="E33" s="8"/>
      <c r="F33" s="8"/>
      <c r="G33" s="8"/>
      <c r="H33" s="4"/>
    </row>
    <row r="34">
      <c r="B34" s="4">
        <v>30</v>
      </c>
      <c r="C34" s="3"/>
      <c r="D34" s="3"/>
      <c r="E34" s="8"/>
      <c r="F34" s="8"/>
      <c r="G34" s="8"/>
      <c r="H34" s="4"/>
    </row>
    <row r="35">
      <c r="B35" s="2"/>
      <c r="C35" s="1"/>
      <c r="D35" s="2"/>
      <c r="E35" s="2"/>
    </row>
    <row r="36">
      <c r="C36" s="12"/>
    </row>
    <row r="37" ht="42.75">
      <c r="C37" s="8" t="s">
        <v>58</v>
      </c>
      <c r="D37" s="8" t="s">
        <v>59</v>
      </c>
      <c r="E37" s="13"/>
    </row>
    <row r="38">
      <c r="C38" s="14" t="s">
        <v>60</v>
      </c>
      <c r="D38" s="4">
        <f>COUNTIF(E5:E34,"&lt;40")</f>
        <v>7</v>
      </c>
      <c r="E38" s="2"/>
    </row>
    <row r="39">
      <c r="C39" s="15" t="s">
        <v>61</v>
      </c>
      <c r="D39" s="4">
        <f>SUMPRODUCT((E5:E34&gt;=40)*(E5:E34&lt;=69))</f>
        <v>9</v>
      </c>
      <c r="E39" s="2"/>
    </row>
    <row r="40">
      <c r="C40" s="16" t="s">
        <v>62</v>
      </c>
      <c r="D40" s="4">
        <f>SUMPRODUCT((E5:E34&gt;=70)*(E5:E34&lt;=80))</f>
        <v>2</v>
      </c>
      <c r="E40" s="2"/>
    </row>
    <row r="41">
      <c r="C41" s="17" t="s">
        <v>63</v>
      </c>
      <c r="D41" s="4">
        <f>SUMPRODUCT((E5:E34&gt;=81)*(E5:E34&lt;=101))</f>
        <v>3</v>
      </c>
      <c r="E41" s="2"/>
    </row>
    <row r="42">
      <c r="C42" s="18" t="s">
        <v>64</v>
      </c>
      <c r="D42" s="4">
        <f>COUNTIF(E5:E34,"&gt;101")</f>
        <v>1</v>
      </c>
      <c r="E42" s="2"/>
    </row>
    <row r="43">
      <c r="C43" s="19" t="s">
        <v>65</v>
      </c>
      <c r="D43" s="20">
        <f>SUM(D38:D42)</f>
        <v>22</v>
      </c>
      <c r="E43" s="2"/>
    </row>
    <row r="44">
      <c r="C44" s="21" t="s">
        <v>66</v>
      </c>
      <c r="D44" s="22">
        <f>COUNTIF(E5:E34,"Non évaluable")</f>
        <v>0</v>
      </c>
      <c r="E44" s="2"/>
    </row>
    <row r="45">
      <c r="C45" s="23" t="s">
        <v>67</v>
      </c>
      <c r="D45" s="4">
        <v>2</v>
      </c>
      <c r="E45" s="2"/>
    </row>
    <row r="46">
      <c r="C46" s="19" t="s">
        <v>68</v>
      </c>
      <c r="D46" s="20">
        <f>SUM(D43:D45)</f>
        <v>24</v>
      </c>
      <c r="E46" s="2"/>
    </row>
    <row r="49" ht="42.75">
      <c r="C49" s="8" t="s">
        <v>69</v>
      </c>
      <c r="D49" s="8" t="s">
        <v>59</v>
      </c>
    </row>
    <row r="50">
      <c r="C50" s="14" t="s">
        <v>60</v>
      </c>
      <c r="D50" s="4">
        <f>COUNTIF(F5:F34,"&lt;40")</f>
        <v>5</v>
      </c>
    </row>
    <row r="51">
      <c r="C51" s="15" t="s">
        <v>61</v>
      </c>
      <c r="D51" s="4">
        <f>SUMPRODUCT((F5:F34&gt;=40)*(F5:F34&lt;=69))</f>
        <v>9</v>
      </c>
    </row>
    <row r="52">
      <c r="C52" s="16" t="s">
        <v>62</v>
      </c>
      <c r="D52" s="4">
        <f>SUMPRODUCT((F5:F34&gt;=70)*(F5:F34&lt;=80))</f>
        <v>2</v>
      </c>
    </row>
    <row r="53">
      <c r="C53" s="17" t="s">
        <v>63</v>
      </c>
      <c r="D53" s="4">
        <f>SUMPRODUCT((F5:F34&gt;=81)*(F5:F34&lt;=101))</f>
        <v>4</v>
      </c>
    </row>
    <row r="54">
      <c r="C54" s="18" t="s">
        <v>64</v>
      </c>
      <c r="D54" s="4">
        <f>COUNTIF(F5:F34,"&gt;101")</f>
        <v>2</v>
      </c>
    </row>
    <row r="55">
      <c r="C55" s="19" t="s">
        <v>65</v>
      </c>
      <c r="D55" s="20">
        <f>SUM(D50:D54)</f>
        <v>22</v>
      </c>
    </row>
    <row r="56">
      <c r="C56" s="21" t="s">
        <v>66</v>
      </c>
      <c r="D56" s="22">
        <f>COUNTIF(F5:F34,"Non évaluable")</f>
        <v>0</v>
      </c>
    </row>
    <row r="57">
      <c r="C57" s="23" t="s">
        <v>67</v>
      </c>
      <c r="D57" s="4">
        <v>2</v>
      </c>
    </row>
    <row r="58">
      <c r="C58" s="19" t="s">
        <v>68</v>
      </c>
      <c r="D58" s="20">
        <f>SUM(D55:D57)</f>
        <v>24</v>
      </c>
    </row>
    <row r="61" ht="42.75">
      <c r="C61" s="8" t="s">
        <v>70</v>
      </c>
      <c r="D61" s="8" t="s">
        <v>59</v>
      </c>
    </row>
    <row r="62">
      <c r="C62" s="14" t="s">
        <v>60</v>
      </c>
      <c r="D62" s="4">
        <f>COUNTIF(G5:G34,"&lt;40")</f>
        <v>0</v>
      </c>
    </row>
    <row r="63">
      <c r="C63" s="15" t="s">
        <v>61</v>
      </c>
      <c r="D63" s="4">
        <f>SUMPRODUCT((G5:G34&gt;=40)*(G5:G34&lt;=69))</f>
        <v>0</v>
      </c>
    </row>
    <row r="64">
      <c r="C64" s="16" t="s">
        <v>62</v>
      </c>
      <c r="D64" s="4">
        <f>SUMPRODUCT((G5:G34&gt;=70)*(G5:G34&lt;=80))</f>
        <v>0</v>
      </c>
    </row>
    <row r="65">
      <c r="C65" s="17" t="s">
        <v>63</v>
      </c>
      <c r="D65" s="4">
        <f>SUMPRODUCT((G5:G34&gt;=81)*(G5:G34&lt;=101))</f>
        <v>0</v>
      </c>
    </row>
    <row r="66">
      <c r="C66" s="18" t="s">
        <v>64</v>
      </c>
      <c r="D66" s="4">
        <f>COUNTIF(G5:G34,"&gt;101")</f>
        <v>0</v>
      </c>
    </row>
    <row r="67">
      <c r="C67" s="19" t="s">
        <v>65</v>
      </c>
      <c r="D67" s="20">
        <f>SUM(D62:D66)</f>
        <v>0</v>
      </c>
    </row>
    <row r="68">
      <c r="C68" s="21" t="s">
        <v>66</v>
      </c>
      <c r="D68" s="22">
        <f>COUNTIF(G5:G34,"Non évaluable")</f>
        <v>0</v>
      </c>
    </row>
    <row r="69">
      <c r="C69" s="23" t="s">
        <v>67</v>
      </c>
      <c r="D69" s="4">
        <f>COUNTIF(G5:G34,"Absent")</f>
        <v>0</v>
      </c>
    </row>
    <row r="70">
      <c r="C70" s="19" t="s">
        <v>68</v>
      </c>
      <c r="D70" s="20">
        <f>SUM(D67:D69)</f>
        <v>0</v>
      </c>
    </row>
  </sheetData>
  <sortState ref="D5:E28" columnSort="0">
    <sortCondition sortBy="value" descending="0" ref="D5:D28"/>
  </sortState>
  <printOptions headings="0" gridLines="0"/>
  <pageMargins left="0.69999999999999996" right="0.69999999999999996" top="0.75" bottom="0.75" header="0.29999999999999999" footer="0.29999999999999999"/>
  <pageSetup blackAndWhite="0" cellComments="none" copies="1" draft="0" errors="displayed" firstPageNumber="-1" fitToHeight="1" fitToWidth="1" horizontalDpi="600" orientation="portrait" pageOrder="downThenOver" paperSize="9" scale="100" useFirstPageNumber="0" usePrinterDefaults="1" verticalDpi="600"/>
  <headerFooter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4" operator="greaterThan" id="{00DB001B-0061-460E-9203-00FD00B90049}">
            <xm:f>101</xm:f>
            <x14:dxf>
              <fill>
                <patternFill patternType="solid">
                  <fgColor theme="4"/>
                  <bgColor theme="4"/>
                </patternFill>
              </fill>
            </x14:dxf>
          </x14:cfRule>
          <xm:sqref>E5:G34</xm:sqref>
        </x14:conditionalFormatting>
        <x14:conditionalFormatting xmlns:xm="http://schemas.microsoft.com/office/excel/2006/main">
          <x14:cfRule type="cellIs" priority="13" operator="between" id="{00DA0027-0075-428F-BCAA-0024009F0088}">
            <xm:f>81</xm:f>
            <xm:f>101</xm:f>
            <x14:dxf>
              <fill>
                <patternFill patternType="solid">
                  <fgColor theme="9"/>
                  <bgColor theme="9"/>
                </patternFill>
              </fill>
            </x14:dxf>
          </x14:cfRule>
          <xm:sqref>E5:G34</xm:sqref>
        </x14:conditionalFormatting>
        <x14:conditionalFormatting xmlns:xm="http://schemas.microsoft.com/office/excel/2006/main">
          <x14:cfRule type="cellIs" priority="12" operator="between" id="{004F0021-0078-4C35-A293-00D2003400F4}">
            <xm:f>70</xm:f>
            <xm:f>80</xm:f>
            <x14:dxf>
              <fill>
                <patternFill patternType="solid">
                  <fgColor theme="7"/>
                  <bgColor theme="7"/>
                </patternFill>
              </fill>
            </x14:dxf>
          </x14:cfRule>
          <xm:sqref>E5:G34</xm:sqref>
        </x14:conditionalFormatting>
        <x14:conditionalFormatting xmlns:xm="http://schemas.microsoft.com/office/excel/2006/main">
          <x14:cfRule type="cellIs" priority="11" operator="between" id="{002C00B1-0053-43E2-8BBE-00F200FA00F2}">
            <xm:f>40</xm:f>
            <xm:f>69</xm:f>
            <x14:dxf>
              <fill>
                <patternFill patternType="solid">
                  <fgColor theme="5"/>
                  <bgColor theme="5"/>
                </patternFill>
              </fill>
            </x14:dxf>
          </x14:cfRule>
          <xm:sqref>E5:G34</xm:sqref>
        </x14:conditionalFormatting>
        <x14:conditionalFormatting xmlns:xm="http://schemas.microsoft.com/office/excel/2006/main">
          <x14:cfRule type="cellIs" priority="10" operator="lessThan" id="{009900F5-0010-4C10-AF3B-00F500AF000C}">
            <xm:f>40</xm:f>
            <x14:dxf>
              <fill>
                <patternFill patternType="solid">
                  <fgColor rgb="FFCC00CC"/>
                  <bgColor rgb="FFCC00CC"/>
                </patternFill>
              </fill>
            </x14:dxf>
          </x14:cfRule>
          <xm:sqref>E5:G34</xm:sqref>
        </x14:conditionalFormatting>
        <x14:conditionalFormatting xmlns:xm="http://schemas.microsoft.com/office/excel/2006/main">
          <x14:cfRule type="containsText" priority="9" operator="containsText" text="Absent" id="{0083001A-00A7-4B8F-95FA-0080001A00B0}">
            <xm:f>NOT(ISERROR(SEARCH("Absent",E5)))</xm:f>
            <x14:dxf>
              <fill>
                <patternFill patternType="solid">
                  <fgColor theme="0"/>
                  <bgColor theme="0"/>
                </patternFill>
              </fill>
            </x14:dxf>
          </x14:cfRule>
          <xm:sqref>E5:G34</xm:sqref>
        </x14:conditionalFormatting>
        <x14:conditionalFormatting xmlns:xm="http://schemas.microsoft.com/office/excel/2006/main">
          <x14:cfRule type="containsText" priority="8" operator="containsText" text="Non évaluable" id="{0056005F-0034-4C64-B8D4-001300EC00DB}">
            <xm:f>NOT(ISERROR(SEARCH("Non évaluable",E5)))</xm:f>
            <x14:dxf>
              <fill>
                <patternFill patternType="solid">
                  <fgColor theme="2" tint="-0.24994659260841701"/>
                  <bgColor theme="2" tint="-0.24994659260841701"/>
                </patternFill>
              </fill>
            </x14:dxf>
          </x14:cfRule>
          <xm:sqref>E5:G34</xm:sqref>
        </x14:conditionalFormatting>
        <x14:conditionalFormatting xmlns:xm="http://schemas.microsoft.com/office/excel/2006/main">
          <x14:cfRule type="cellIs" priority="7" operator="greaterThan" id="{00B2003D-0093-49A5-A647-00E10052002E}">
            <xm:f>101</xm:f>
            <x14:dxf>
              <fill>
                <patternFill patternType="solid">
                  <fgColor theme="4"/>
                  <bgColor theme="4"/>
                </patternFill>
              </fill>
            </x14:dxf>
          </x14:cfRule>
          <xm:sqref>E30</xm:sqref>
        </x14:conditionalFormatting>
        <x14:conditionalFormatting xmlns:xm="http://schemas.microsoft.com/office/excel/2006/main">
          <x14:cfRule type="cellIs" priority="6" operator="between" id="{00F200EB-00C2-4142-8038-00CC00320042}">
            <xm:f>81</xm:f>
            <xm:f>101</xm:f>
            <x14:dxf>
              <fill>
                <patternFill patternType="solid">
                  <fgColor theme="9"/>
                  <bgColor theme="9"/>
                </patternFill>
              </fill>
            </x14:dxf>
          </x14:cfRule>
          <xm:sqref>E30</xm:sqref>
        </x14:conditionalFormatting>
        <x14:conditionalFormatting xmlns:xm="http://schemas.microsoft.com/office/excel/2006/main">
          <x14:cfRule type="cellIs" priority="5" operator="between" id="{00ED00EE-004C-4512-879C-0032006B00DC}">
            <xm:f>70</xm:f>
            <xm:f>80</xm:f>
            <x14:dxf>
              <fill>
                <patternFill patternType="solid">
                  <fgColor theme="7"/>
                  <bgColor theme="7"/>
                </patternFill>
              </fill>
            </x14:dxf>
          </x14:cfRule>
          <xm:sqref>E30</xm:sqref>
        </x14:conditionalFormatting>
        <x14:conditionalFormatting xmlns:xm="http://schemas.microsoft.com/office/excel/2006/main">
          <x14:cfRule type="cellIs" priority="4" operator="between" id="{006300F2-005D-4835-8D1D-00FD00010038}">
            <xm:f>40</xm:f>
            <xm:f>69</xm:f>
            <x14:dxf>
              <fill>
                <patternFill patternType="solid">
                  <fgColor theme="5"/>
                  <bgColor theme="5"/>
                </patternFill>
              </fill>
            </x14:dxf>
          </x14:cfRule>
          <xm:sqref>E30</xm:sqref>
        </x14:conditionalFormatting>
        <x14:conditionalFormatting xmlns:xm="http://schemas.microsoft.com/office/excel/2006/main">
          <x14:cfRule type="cellIs" priority="3" operator="lessThan" id="{00A90006-00B1-4E67-98F0-007400D400AF}">
            <xm:f>40</xm:f>
            <x14:dxf>
              <fill>
                <patternFill patternType="solid">
                  <fgColor rgb="FFCC00CC"/>
                  <bgColor rgb="FFCC00CC"/>
                </patternFill>
              </fill>
            </x14:dxf>
          </x14:cfRule>
          <xm:sqref>E30</xm:sqref>
        </x14:conditionalFormatting>
        <x14:conditionalFormatting xmlns:xm="http://schemas.microsoft.com/office/excel/2006/main">
          <x14:cfRule type="containsText" priority="2" operator="containsText" text="Absent" id="{00710018-00E7-4295-AC8F-00FB00D300E3}">
            <xm:f>NOT(ISERROR(SEARCH("Absent",E30)))</xm:f>
            <x14:dxf>
              <fill>
                <patternFill patternType="solid">
                  <fgColor theme="0"/>
                  <bgColor theme="0"/>
                </patternFill>
              </fill>
            </x14:dxf>
          </x14:cfRule>
          <xm:sqref>E30</xm:sqref>
        </x14:conditionalFormatting>
        <x14:conditionalFormatting xmlns:xm="http://schemas.microsoft.com/office/excel/2006/main">
          <x14:cfRule type="containsText" priority="1" operator="containsText" text="Non évaluable" id="{00CE0052-00CA-4396-A83A-00DC004A0052}">
            <xm:f>NOT(ISERROR(SEARCH("Non évaluable",E30)))</xm:f>
            <x14:dxf>
              <fill>
                <patternFill patternType="solid">
                  <fgColor theme="2" tint="-0.24994659260841701"/>
                  <bgColor theme="2" tint="-0.24994659260841701"/>
                </patternFill>
              </fill>
            </x14:dxf>
          </x14:cfRule>
          <xm:sqref>E30</xm:sqref>
        </x14:conditionalFormatting>
      </x14:conditionalFormatting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rgb="FFFFC000"/>
    <outlinePr applyStyles="0" showOutlineSymbols="1" summaryBelow="1" summaryRight="1"/>
    <pageSetUpPr autoPageBreaks="1" fitToPage="0"/>
  </sheetPr>
  <sheetViews>
    <sheetView workbookViewId="0" zoomScale="68">
      <selection activeCell="J23" activeCellId="0" sqref="J23"/>
    </sheetView>
  </sheetViews>
  <sheetFormatPr baseColWidth="10" defaultColWidth="11.42578125" defaultRowHeight="14.25"/>
  <cols>
    <col min="1" max="1" style="1" width="11.42578125"/>
    <col customWidth="1" min="2" max="2" style="1" width="5.140625"/>
    <col customWidth="1" min="3" max="3" style="1" width="23.5703125"/>
    <col customWidth="1" min="4" max="4" style="2" width="20.7109375"/>
    <col customWidth="1" min="5" max="5" style="1" width="24.28515625"/>
    <col customWidth="1" min="6" max="6" style="1" width="24"/>
    <col customWidth="1" min="7" max="7" style="1" width="22.28515625"/>
    <col customWidth="1" min="8" max="8" style="1" width="34.42578125"/>
    <col min="9" max="16384" style="1" width="11.42578125"/>
  </cols>
  <sheetData>
    <row r="2">
      <c r="C2" s="3" t="s">
        <v>284</v>
      </c>
      <c r="D2" s="4"/>
      <c r="F2" s="3" t="s">
        <v>1</v>
      </c>
      <c r="G2" s="3" t="s">
        <v>285</v>
      </c>
    </row>
    <row r="4">
      <c r="C4" s="5" t="s">
        <v>3</v>
      </c>
      <c r="D4" s="5" t="s">
        <v>4</v>
      </c>
      <c r="E4" s="6" t="s">
        <v>5</v>
      </c>
      <c r="F4" s="6" t="s">
        <v>6</v>
      </c>
      <c r="G4" s="6" t="s">
        <v>7</v>
      </c>
      <c r="H4" s="6" t="s">
        <v>8</v>
      </c>
    </row>
    <row r="5">
      <c r="B5" s="4">
        <v>1</v>
      </c>
      <c r="C5" s="7" t="s">
        <v>286</v>
      </c>
      <c r="D5" s="47" t="s">
        <v>287</v>
      </c>
      <c r="E5" s="8">
        <v>146</v>
      </c>
      <c r="F5" s="8">
        <v>135</v>
      </c>
      <c r="G5" s="8"/>
      <c r="H5" s="8"/>
    </row>
    <row r="6">
      <c r="B6" s="4">
        <v>2</v>
      </c>
      <c r="C6" s="9" t="s">
        <v>288</v>
      </c>
      <c r="D6" s="48" t="s">
        <v>289</v>
      </c>
      <c r="E6" s="8">
        <v>86</v>
      </c>
      <c r="F6" s="8">
        <v>109</v>
      </c>
      <c r="G6" s="8"/>
      <c r="H6" s="8"/>
    </row>
    <row r="7">
      <c r="B7" s="4">
        <v>3</v>
      </c>
      <c r="C7" s="9" t="s">
        <v>290</v>
      </c>
      <c r="D7" s="48" t="s">
        <v>291</v>
      </c>
      <c r="E7" s="8">
        <v>51</v>
      </c>
      <c r="F7" s="8">
        <v>57</v>
      </c>
      <c r="G7" s="8"/>
      <c r="H7" s="8"/>
    </row>
    <row r="8">
      <c r="B8" s="4">
        <v>4</v>
      </c>
      <c r="C8" s="9" t="s">
        <v>17</v>
      </c>
      <c r="D8" s="48" t="s">
        <v>292</v>
      </c>
      <c r="E8" s="8">
        <v>31</v>
      </c>
      <c r="F8" s="8">
        <v>44</v>
      </c>
      <c r="G8" s="8"/>
      <c r="H8" s="8"/>
    </row>
    <row r="9" ht="15" customHeight="1">
      <c r="B9" s="4">
        <v>5</v>
      </c>
      <c r="C9" s="9" t="s">
        <v>242</v>
      </c>
      <c r="D9" s="48" t="s">
        <v>293</v>
      </c>
      <c r="E9" s="8">
        <v>32</v>
      </c>
      <c r="F9" s="8">
        <v>57</v>
      </c>
      <c r="G9" s="8"/>
      <c r="H9" s="8"/>
    </row>
    <row r="10">
      <c r="B10" s="4">
        <v>6</v>
      </c>
      <c r="C10" s="9" t="s">
        <v>294</v>
      </c>
      <c r="D10" s="48" t="s">
        <v>295</v>
      </c>
      <c r="E10" s="8">
        <v>52</v>
      </c>
      <c r="F10" s="8">
        <v>67</v>
      </c>
      <c r="G10" s="8"/>
      <c r="H10" s="8"/>
    </row>
    <row r="11">
      <c r="B11" s="4">
        <v>7</v>
      </c>
      <c r="C11" s="9" t="s">
        <v>197</v>
      </c>
      <c r="D11" s="48" t="s">
        <v>296</v>
      </c>
      <c r="E11" s="8">
        <v>118</v>
      </c>
      <c r="F11" s="8">
        <v>119</v>
      </c>
      <c r="G11" s="8"/>
      <c r="H11" s="8"/>
    </row>
    <row r="12">
      <c r="B12" s="4">
        <v>8</v>
      </c>
      <c r="C12" s="9" t="s">
        <v>297</v>
      </c>
      <c r="D12" s="48" t="s">
        <v>298</v>
      </c>
      <c r="E12" s="8">
        <v>32</v>
      </c>
      <c r="F12" s="8">
        <v>37</v>
      </c>
      <c r="G12" s="8"/>
      <c r="H12" s="8"/>
    </row>
    <row r="13">
      <c r="B13" s="4">
        <v>9</v>
      </c>
      <c r="C13" s="9" t="s">
        <v>299</v>
      </c>
      <c r="D13" s="48" t="s">
        <v>300</v>
      </c>
      <c r="E13" s="8">
        <v>61</v>
      </c>
      <c r="F13" s="8">
        <v>81</v>
      </c>
      <c r="G13" s="8"/>
      <c r="H13" s="8"/>
    </row>
    <row r="14">
      <c r="B14" s="4">
        <v>10</v>
      </c>
      <c r="C14" s="9" t="s">
        <v>301</v>
      </c>
      <c r="D14" s="48" t="s">
        <v>302</v>
      </c>
      <c r="E14" s="8" t="s">
        <v>303</v>
      </c>
      <c r="F14" s="8" t="s">
        <v>21</v>
      </c>
      <c r="G14" s="8"/>
      <c r="H14" s="8"/>
    </row>
    <row r="15">
      <c r="B15" s="4">
        <v>11</v>
      </c>
      <c r="C15" s="9" t="s">
        <v>301</v>
      </c>
      <c r="D15" s="48" t="s">
        <v>304</v>
      </c>
      <c r="E15" s="8" t="s">
        <v>148</v>
      </c>
      <c r="F15" s="8">
        <v>48</v>
      </c>
      <c r="G15" s="8"/>
      <c r="H15" s="8"/>
    </row>
    <row r="16" ht="15" customHeight="1">
      <c r="B16" s="4">
        <v>12</v>
      </c>
      <c r="C16" s="9" t="s">
        <v>305</v>
      </c>
      <c r="D16" s="48" t="s">
        <v>306</v>
      </c>
      <c r="E16" s="8">
        <v>33</v>
      </c>
      <c r="F16" s="8">
        <v>43</v>
      </c>
      <c r="G16" s="8"/>
      <c r="H16" s="8"/>
    </row>
    <row r="17">
      <c r="B17" s="4">
        <v>13</v>
      </c>
      <c r="C17" s="9" t="s">
        <v>307</v>
      </c>
      <c r="D17" s="48" t="s">
        <v>308</v>
      </c>
      <c r="E17" s="8">
        <v>45</v>
      </c>
      <c r="F17" s="8">
        <v>60</v>
      </c>
      <c r="G17" s="8"/>
      <c r="H17" s="8"/>
    </row>
    <row r="18">
      <c r="B18" s="4">
        <v>14</v>
      </c>
      <c r="C18" s="9" t="s">
        <v>40</v>
      </c>
      <c r="D18" s="48" t="s">
        <v>309</v>
      </c>
      <c r="E18" s="8">
        <v>82</v>
      </c>
      <c r="F18" s="8">
        <v>105</v>
      </c>
      <c r="G18" s="8"/>
      <c r="H18" s="8"/>
    </row>
    <row r="19">
      <c r="B19" s="4">
        <v>15</v>
      </c>
      <c r="C19" s="9" t="s">
        <v>310</v>
      </c>
      <c r="D19" s="48" t="s">
        <v>311</v>
      </c>
      <c r="E19" s="8">
        <v>79</v>
      </c>
      <c r="F19" s="8">
        <v>101</v>
      </c>
      <c r="G19" s="8"/>
      <c r="H19" s="8"/>
    </row>
    <row r="20">
      <c r="B20" s="4">
        <v>16</v>
      </c>
      <c r="C20" s="9" t="s">
        <v>149</v>
      </c>
      <c r="D20" s="48" t="s">
        <v>312</v>
      </c>
      <c r="E20" s="8">
        <v>78</v>
      </c>
      <c r="F20" s="8">
        <v>84</v>
      </c>
      <c r="G20" s="8"/>
      <c r="H20" s="8"/>
    </row>
    <row r="21">
      <c r="B21" s="4">
        <v>17</v>
      </c>
      <c r="C21" s="9" t="s">
        <v>313</v>
      </c>
      <c r="D21" s="48" t="s">
        <v>27</v>
      </c>
      <c r="E21" s="8">
        <v>38</v>
      </c>
      <c r="F21" s="8">
        <v>48</v>
      </c>
      <c r="G21" s="8"/>
      <c r="H21" s="4"/>
    </row>
    <row r="22">
      <c r="B22" s="4">
        <v>18</v>
      </c>
      <c r="C22" s="9" t="s">
        <v>314</v>
      </c>
      <c r="D22" s="48" t="s">
        <v>315</v>
      </c>
      <c r="E22" s="8">
        <v>66</v>
      </c>
      <c r="F22" s="8">
        <v>71</v>
      </c>
      <c r="G22" s="8"/>
      <c r="H22" s="4"/>
    </row>
    <row r="23">
      <c r="B23" s="4">
        <v>19</v>
      </c>
      <c r="C23" s="9" t="s">
        <v>316</v>
      </c>
      <c r="D23" s="48" t="s">
        <v>317</v>
      </c>
      <c r="E23" s="8">
        <v>4</v>
      </c>
      <c r="F23" s="8">
        <v>11</v>
      </c>
      <c r="G23" s="8"/>
      <c r="H23" s="4"/>
    </row>
    <row r="24">
      <c r="B24" s="4">
        <v>20</v>
      </c>
      <c r="C24" s="9" t="s">
        <v>318</v>
      </c>
      <c r="D24" s="48" t="s">
        <v>319</v>
      </c>
      <c r="E24" s="8">
        <v>52</v>
      </c>
      <c r="F24" s="8">
        <v>69</v>
      </c>
      <c r="G24" s="8"/>
      <c r="H24" s="4"/>
    </row>
    <row r="25">
      <c r="B25" s="4">
        <v>21</v>
      </c>
      <c r="C25" s="9" t="s">
        <v>320</v>
      </c>
      <c r="D25" s="48" t="s">
        <v>321</v>
      </c>
      <c r="E25" s="8">
        <v>167</v>
      </c>
      <c r="F25" s="8">
        <v>163</v>
      </c>
      <c r="G25" s="4"/>
      <c r="H25" s="4"/>
    </row>
    <row r="26">
      <c r="B26" s="4">
        <v>22</v>
      </c>
      <c r="C26" s="9" t="s">
        <v>322</v>
      </c>
      <c r="D26" s="48" t="s">
        <v>323</v>
      </c>
      <c r="E26" s="8">
        <v>135</v>
      </c>
      <c r="F26" s="8">
        <v>143</v>
      </c>
      <c r="G26" s="4"/>
      <c r="H26" s="4"/>
    </row>
    <row r="27">
      <c r="B27" s="4">
        <v>23</v>
      </c>
      <c r="C27" s="9" t="s">
        <v>324</v>
      </c>
      <c r="D27" s="48" t="s">
        <v>325</v>
      </c>
      <c r="E27" s="8">
        <v>113</v>
      </c>
      <c r="F27" s="8">
        <v>108</v>
      </c>
      <c r="G27" s="4"/>
      <c r="H27" s="4"/>
    </row>
    <row r="28">
      <c r="B28" s="4">
        <v>24</v>
      </c>
      <c r="C28" s="10"/>
      <c r="D28" s="10" t="s">
        <v>326</v>
      </c>
      <c r="E28" s="8"/>
      <c r="F28" s="8">
        <v>71</v>
      </c>
      <c r="G28" s="8"/>
      <c r="H28" s="4"/>
    </row>
    <row r="29">
      <c r="B29" s="4">
        <v>25</v>
      </c>
      <c r="C29" s="10"/>
      <c r="D29" s="10"/>
      <c r="E29" s="8"/>
      <c r="F29" s="8"/>
      <c r="G29" s="8"/>
      <c r="H29" s="4"/>
    </row>
    <row r="30">
      <c r="B30" s="4">
        <v>26</v>
      </c>
      <c r="C30" s="10"/>
      <c r="D30" s="10"/>
      <c r="E30" s="8"/>
      <c r="F30" s="8"/>
      <c r="G30" s="8"/>
      <c r="H30" s="4"/>
    </row>
    <row r="31">
      <c r="B31" s="4">
        <v>27</v>
      </c>
      <c r="C31" s="3"/>
      <c r="D31" s="3"/>
      <c r="E31" s="8"/>
      <c r="F31" s="8"/>
      <c r="G31" s="8"/>
      <c r="H31" s="4"/>
    </row>
    <row r="32">
      <c r="B32" s="4">
        <v>28</v>
      </c>
      <c r="C32" s="3"/>
      <c r="D32" s="3"/>
      <c r="E32" s="8"/>
      <c r="F32" s="8"/>
      <c r="G32" s="8"/>
      <c r="H32" s="4"/>
    </row>
    <row r="33">
      <c r="B33" s="4">
        <v>29</v>
      </c>
      <c r="C33" s="11"/>
      <c r="D33" s="11"/>
      <c r="E33" s="8"/>
      <c r="F33" s="8"/>
      <c r="G33" s="8"/>
      <c r="H33" s="4"/>
    </row>
    <row r="34">
      <c r="B34" s="4">
        <v>30</v>
      </c>
      <c r="C34" s="3"/>
      <c r="D34" s="3"/>
      <c r="E34" s="8"/>
      <c r="F34" s="8"/>
      <c r="G34" s="8"/>
      <c r="H34" s="4"/>
    </row>
    <row r="35">
      <c r="B35" s="2"/>
      <c r="C35" s="1"/>
      <c r="D35" s="2"/>
      <c r="E35" s="2"/>
    </row>
    <row r="36">
      <c r="C36" s="12"/>
    </row>
    <row r="37" ht="42.75">
      <c r="C37" s="8" t="s">
        <v>58</v>
      </c>
      <c r="D37" s="8" t="s">
        <v>278</v>
      </c>
      <c r="E37" s="13"/>
    </row>
    <row r="38">
      <c r="C38" s="14" t="s">
        <v>279</v>
      </c>
      <c r="D38" s="4">
        <f>COUNTIF(E5:E34,"&lt;72")</f>
        <v>12</v>
      </c>
      <c r="E38" s="2"/>
    </row>
    <row r="39">
      <c r="C39" s="15" t="s">
        <v>280</v>
      </c>
      <c r="D39" s="40">
        <f>SUMPRODUCT((E5:E34&gt;=72)*(E5:E34&lt;=98))</f>
        <v>4</v>
      </c>
      <c r="E39" s="2"/>
    </row>
    <row r="40">
      <c r="C40" s="16" t="s">
        <v>281</v>
      </c>
      <c r="D40" s="41">
        <f>SUMPRODUCT((E5:E34&gt;=99)*(E5:E34&lt;=116))</f>
        <v>1</v>
      </c>
      <c r="E40" s="2"/>
    </row>
    <row r="41">
      <c r="C41" s="17" t="s">
        <v>282</v>
      </c>
      <c r="D41" s="42">
        <f>SUMPRODUCT((E5:E34&gt;=117)*(E5:E34&lt;=141))</f>
        <v>2</v>
      </c>
      <c r="E41" s="2"/>
    </row>
    <row r="42">
      <c r="C42" s="18" t="s">
        <v>283</v>
      </c>
      <c r="D42" s="43">
        <f>COUNTIF(E5:E34,"&gt;141")</f>
        <v>2</v>
      </c>
      <c r="E42" s="2"/>
    </row>
    <row r="43">
      <c r="C43" s="19" t="s">
        <v>65</v>
      </c>
      <c r="D43" s="20">
        <f>SUM(D38:D42)</f>
        <v>21</v>
      </c>
      <c r="E43" s="2"/>
    </row>
    <row r="44">
      <c r="C44" s="21" t="s">
        <v>66</v>
      </c>
      <c r="D44" s="22">
        <f>COUNTIF(E5:E34,"Non évaluable")</f>
        <v>0</v>
      </c>
      <c r="E44" s="2"/>
    </row>
    <row r="45">
      <c r="C45" s="23" t="s">
        <v>67</v>
      </c>
      <c r="D45" s="4">
        <v>2</v>
      </c>
      <c r="E45" s="2"/>
    </row>
    <row r="46">
      <c r="C46" s="19" t="s">
        <v>68</v>
      </c>
      <c r="D46" s="20">
        <f>SUM(D43:D45)</f>
        <v>23</v>
      </c>
      <c r="E46" s="2"/>
    </row>
    <row r="49" ht="42.75">
      <c r="C49" s="8" t="s">
        <v>69</v>
      </c>
      <c r="D49" s="8" t="s">
        <v>278</v>
      </c>
    </row>
    <row r="50">
      <c r="C50" s="14" t="s">
        <v>279</v>
      </c>
      <c r="D50" s="44">
        <f>COUNTIF(F5:F34,"&lt;72")</f>
        <v>13</v>
      </c>
    </row>
    <row r="51">
      <c r="C51" s="15" t="s">
        <v>280</v>
      </c>
      <c r="D51" s="40">
        <f>SUMPRODUCT((F5:F34&gt;=72)*(F5:F34&lt;=98))</f>
        <v>2</v>
      </c>
    </row>
    <row r="52">
      <c r="C52" s="16" t="s">
        <v>281</v>
      </c>
      <c r="D52" s="41">
        <f>SUMPRODUCT((F5:F34&gt;=99)*(F5:F34&lt;=116))</f>
        <v>4</v>
      </c>
    </row>
    <row r="53">
      <c r="C53" s="17" t="s">
        <v>282</v>
      </c>
      <c r="D53" s="42">
        <f>SUMPRODUCT((F5:F34&gt;=117)*(F5:F34&lt;=141))</f>
        <v>2</v>
      </c>
    </row>
    <row r="54">
      <c r="C54" s="18" t="s">
        <v>283</v>
      </c>
      <c r="D54" s="43">
        <f>COUNTIF(F5:F34,"&gt;141")</f>
        <v>2</v>
      </c>
    </row>
    <row r="55">
      <c r="C55" s="19" t="s">
        <v>65</v>
      </c>
      <c r="D55" s="20">
        <f>SUM(D50:D54)</f>
        <v>23</v>
      </c>
    </row>
    <row r="56">
      <c r="C56" s="21" t="s">
        <v>66</v>
      </c>
      <c r="D56" s="22">
        <f>COUNTIF(F5:F34,"Non évaluable")</f>
        <v>0</v>
      </c>
    </row>
    <row r="57">
      <c r="C57" s="23" t="s">
        <v>67</v>
      </c>
      <c r="D57" s="4">
        <v>1</v>
      </c>
    </row>
    <row r="58">
      <c r="C58" s="19" t="s">
        <v>68</v>
      </c>
      <c r="D58" s="20">
        <f>SUM(D55:D57)</f>
        <v>24</v>
      </c>
    </row>
    <row r="61" ht="42.75">
      <c r="C61" s="8" t="s">
        <v>70</v>
      </c>
      <c r="D61" s="8" t="s">
        <v>278</v>
      </c>
    </row>
    <row r="62">
      <c r="C62" s="14" t="s">
        <v>279</v>
      </c>
      <c r="D62" s="45">
        <f>COUNTIF(G5:G34,"&lt;72")</f>
        <v>0</v>
      </c>
    </row>
    <row r="63">
      <c r="C63" s="15" t="s">
        <v>280</v>
      </c>
      <c r="D63" s="40">
        <f>SUMPRODUCT((G5:G34&gt;=72)*(G5:G34&lt;=98))</f>
        <v>0</v>
      </c>
    </row>
    <row r="64">
      <c r="C64" s="16" t="s">
        <v>281</v>
      </c>
      <c r="D64" s="46">
        <f>SUMPRODUCT((G5:G34&gt;=99)*(G5:G34&lt;=116))</f>
        <v>0</v>
      </c>
    </row>
    <row r="65">
      <c r="C65" s="17" t="s">
        <v>282</v>
      </c>
      <c r="D65" s="42">
        <f>SUMPRODUCT((G5:G34&gt;=117)*(G5:G34&lt;=141))</f>
        <v>0</v>
      </c>
    </row>
    <row r="66">
      <c r="C66" s="18" t="s">
        <v>283</v>
      </c>
      <c r="D66" s="43">
        <f>COUNTIF(G5:G34,"&gt;141")</f>
        <v>0</v>
      </c>
    </row>
    <row r="67">
      <c r="C67" s="19" t="s">
        <v>65</v>
      </c>
      <c r="D67" s="20">
        <f>SUM(D62:D66)</f>
        <v>0</v>
      </c>
    </row>
    <row r="68">
      <c r="C68" s="21" t="s">
        <v>66</v>
      </c>
      <c r="D68" s="22">
        <f>COUNTIF(G5:G34,"Non évaluable")</f>
        <v>0</v>
      </c>
    </row>
    <row r="69">
      <c r="C69" s="23" t="s">
        <v>67</v>
      </c>
      <c r="D69" s="4">
        <f>COUNTIF(G5:G34,"Absent")</f>
        <v>0</v>
      </c>
    </row>
    <row r="70">
      <c r="C70" s="19" t="s">
        <v>68</v>
      </c>
      <c r="D70" s="20">
        <f>SUM(D67:D69)</f>
        <v>0</v>
      </c>
    </row>
  </sheetData>
  <printOptions headings="0" gridLines="0"/>
  <pageMargins left="0.69999999999999996" right="0.69999999999999996" top="0.75" bottom="0.75" header="0.29999999999999999" footer="0.29999999999999999"/>
  <pageSetup blackAndWhite="0" cellComments="none" copies="1" draft="0" errors="displayed" firstPageNumber="-1" fitToHeight="1" fitToWidth="1" horizontalDpi="600" orientation="portrait" pageOrder="downThenOver" paperSize="9" scale="100" useFirstPageNumber="0" usePrinterDefaults="1" verticalDpi="600"/>
  <headerFooter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3" operator="lessThan" id="{0012001D-0032-4354-95A7-00D300530007}">
            <xm:f>72</xm:f>
            <x14:dxf>
              <fill>
                <patternFill patternType="solid">
                  <fgColor indexed="6"/>
                  <bgColor indexed="6"/>
                </patternFill>
              </fill>
            </x14:dxf>
          </x14:cfRule>
          <xm:sqref>D38</xm:sqref>
        </x14:conditionalFormatting>
        <x14:conditionalFormatting xmlns:xm="http://schemas.microsoft.com/office/excel/2006/main">
          <x14:cfRule type="cellIs" priority="22" operator="between" id="{002300FB-0058-46F6-97C5-00BF004C007F}">
            <xm:f>72</xm:f>
            <xm:f>98</xm:f>
            <x14:dxf>
              <fill>
                <patternFill patternType="solid">
                  <fgColor theme="5" tint="-0.24994659260841701"/>
                  <bgColor theme="5" tint="-0.24994659260841701"/>
                </patternFill>
              </fill>
            </x14:dxf>
          </x14:cfRule>
          <xm:sqref>D39</xm:sqref>
        </x14:conditionalFormatting>
        <x14:conditionalFormatting xmlns:xm="http://schemas.microsoft.com/office/excel/2006/main">
          <x14:cfRule type="cellIs" priority="21" operator="lessThan" id="{006900D7-003D-46BD-B5B3-006C001800E8}">
            <xm:f>72</xm:f>
            <x14:dxf>
              <fill>
                <patternFill patternType="solid">
                  <fgColor rgb="FFCC00CC"/>
                  <bgColor rgb="FFCC00CC"/>
                </patternFill>
              </fill>
            </x14:dxf>
          </x14:cfRule>
          <xm:sqref>E5:E34</xm:sqref>
        </x14:conditionalFormatting>
        <x14:conditionalFormatting xmlns:xm="http://schemas.microsoft.com/office/excel/2006/main">
          <x14:cfRule type="cellIs" priority="20" operator="lessThan" id="{00A700C9-0093-43A0-ADEA-008200C10085}">
            <xm:f>72</xm:f>
            <x14:dxf>
              <fill>
                <patternFill patternType="solid">
                  <fgColor rgb="FFFF99FF"/>
                  <bgColor rgb="FFFF99FF"/>
                </patternFill>
              </fill>
            </x14:dxf>
          </x14:cfRule>
          <xm:sqref>E5:E34</xm:sqref>
        </x14:conditionalFormatting>
        <x14:conditionalFormatting xmlns:xm="http://schemas.microsoft.com/office/excel/2006/main">
          <x14:cfRule type="cellIs" priority="19" operator="between" id="{004E004D-00E8-42CF-B6CC-00CA009D00E6}">
            <xm:f>72</xm:f>
            <xm:f>98</xm:f>
            <x14:dxf>
              <fill>
                <patternFill patternType="solid">
                  <fgColor theme="5"/>
                  <bgColor theme="5"/>
                </patternFill>
              </fill>
            </x14:dxf>
          </x14:cfRule>
          <xm:sqref>E5:E34</xm:sqref>
        </x14:conditionalFormatting>
        <x14:conditionalFormatting xmlns:xm="http://schemas.microsoft.com/office/excel/2006/main">
          <x14:cfRule type="cellIs" priority="18" operator="between" id="{004C004E-007E-4A64-8A33-0082000C0034}">
            <xm:f>99</xm:f>
            <xm:f>116</xm:f>
            <x14:dxf>
              <fill>
                <patternFill patternType="solid">
                  <fgColor rgb="FFFFC000"/>
                  <bgColor rgb="FFFFC000"/>
                </patternFill>
              </fill>
            </x14:dxf>
          </x14:cfRule>
          <xm:sqref>E5:E34</xm:sqref>
        </x14:conditionalFormatting>
        <x14:conditionalFormatting xmlns:xm="http://schemas.microsoft.com/office/excel/2006/main">
          <x14:cfRule type="cellIs" priority="17" operator="between" id="{007D00BC-0074-44F8-851C-009D00BA0096}">
            <xm:f>117</xm:f>
            <xm:f>141</xm:f>
            <x14:dxf>
              <fill>
                <patternFill patternType="solid">
                  <fgColor theme="9"/>
                  <bgColor theme="9"/>
                </patternFill>
              </fill>
            </x14:dxf>
          </x14:cfRule>
          <xm:sqref>E5:E34</xm:sqref>
        </x14:conditionalFormatting>
        <x14:conditionalFormatting xmlns:xm="http://schemas.microsoft.com/office/excel/2006/main">
          <x14:cfRule type="cellIs" priority="16" operator="greaterThan" id="{00B8007D-00F3-4ED2-96E0-002A003F0036}">
            <xm:f>141</xm:f>
            <x14:dxf>
              <fill>
                <patternFill patternType="solid">
                  <fgColor theme="8"/>
                  <bgColor theme="8"/>
                </patternFill>
              </fill>
            </x14:dxf>
          </x14:cfRule>
          <xm:sqref>E5:E34</xm:sqref>
        </x14:conditionalFormatting>
        <x14:conditionalFormatting xmlns:xm="http://schemas.microsoft.com/office/excel/2006/main">
          <x14:cfRule type="cellIs" priority="15" operator="greaterThan" id="{006400AD-0040-462F-B208-00F300470090}">
            <xm:f>141</xm:f>
            <x14:dxf>
              <fill>
                <patternFill patternType="solid">
                  <fgColor theme="4"/>
                  <bgColor theme="4"/>
                </patternFill>
              </fill>
            </x14:dxf>
          </x14:cfRule>
          <xm:sqref>E5:E34</xm:sqref>
        </x14:conditionalFormatting>
        <x14:conditionalFormatting xmlns:xm="http://schemas.microsoft.com/office/excel/2006/main">
          <x14:cfRule type="cellIs" priority="14" operator="lessThan" id="{004400FC-00DD-43AE-B88B-008F0030004C}">
            <xm:f>72</xm:f>
            <x14:dxf>
              <fill>
                <patternFill patternType="solid">
                  <fgColor rgb="FFFF99FF"/>
                  <bgColor rgb="FFFF99FF"/>
                </patternFill>
              </fill>
            </x14:dxf>
          </x14:cfRule>
          <xm:sqref>F5:F34</xm:sqref>
        </x14:conditionalFormatting>
        <x14:conditionalFormatting xmlns:xm="http://schemas.microsoft.com/office/excel/2006/main">
          <x14:cfRule type="cellIs" priority="13" operator="between" id="{0044000D-0054-430E-8384-009800990097}">
            <xm:f>72</xm:f>
            <xm:f>98</xm:f>
            <x14:dxf>
              <fill>
                <patternFill patternType="solid">
                  <fgColor theme="5"/>
                  <bgColor theme="5"/>
                </patternFill>
              </fill>
            </x14:dxf>
          </x14:cfRule>
          <xm:sqref>F5:F34</xm:sqref>
        </x14:conditionalFormatting>
        <x14:conditionalFormatting xmlns:xm="http://schemas.microsoft.com/office/excel/2006/main">
          <x14:cfRule type="cellIs" priority="12" operator="between" id="{00BB001E-0097-492A-AE8E-001A00370093}">
            <xm:f>99</xm:f>
            <xm:f>116</xm:f>
            <x14:dxf>
              <fill>
                <patternFill patternType="solid">
                  <fgColor rgb="FFFFC000"/>
                  <bgColor rgb="FFFFC000"/>
                </patternFill>
              </fill>
            </x14:dxf>
          </x14:cfRule>
          <xm:sqref>F5:F34</xm:sqref>
        </x14:conditionalFormatting>
        <x14:conditionalFormatting xmlns:xm="http://schemas.microsoft.com/office/excel/2006/main">
          <x14:cfRule type="cellIs" priority="11" operator="between" id="{009E0072-00C8-4152-B4FB-001A001100DE}">
            <xm:f>117</xm:f>
            <xm:f>141</xm:f>
            <x14:dxf>
              <fill>
                <patternFill patternType="solid">
                  <fgColor theme="9"/>
                  <bgColor theme="9"/>
                </patternFill>
              </fill>
            </x14:dxf>
          </x14:cfRule>
          <xm:sqref>F5:F34</xm:sqref>
        </x14:conditionalFormatting>
        <x14:conditionalFormatting xmlns:xm="http://schemas.microsoft.com/office/excel/2006/main">
          <x14:cfRule type="cellIs" priority="10" operator="greaterThan" id="{007500EA-004B-45DE-97CB-004F000100F8}">
            <xm:f>141</xm:f>
            <x14:dxf>
              <fill>
                <patternFill patternType="solid">
                  <fgColor theme="8"/>
                  <bgColor theme="8"/>
                </patternFill>
              </fill>
            </x14:dxf>
          </x14:cfRule>
          <xm:sqref>F5:F34</xm:sqref>
        </x14:conditionalFormatting>
        <x14:conditionalFormatting xmlns:xm="http://schemas.microsoft.com/office/excel/2006/main">
          <x14:cfRule type="cellIs" priority="9" operator="greaterThan" id="{006A0037-0012-4ED7-815A-0005008200E5}">
            <xm:f>141</xm:f>
            <x14:dxf>
              <fill>
                <patternFill patternType="solid">
                  <fgColor rgb="FF0070C0"/>
                  <bgColor rgb="FF0070C0"/>
                </patternFill>
              </fill>
            </x14:dxf>
          </x14:cfRule>
          <xm:sqref>F5:F34</xm:sqref>
        </x14:conditionalFormatting>
        <x14:conditionalFormatting xmlns:xm="http://schemas.microsoft.com/office/excel/2006/main">
          <x14:cfRule type="cellIs" priority="8" operator="greaterThan" id="{00C6002E-00EE-4AE8-8701-00D000510049}">
            <xm:f>141</xm:f>
            <x14:dxf>
              <fill>
                <patternFill patternType="solid">
                  <fgColor rgb="FF00B0F0"/>
                  <bgColor rgb="FF00B0F0"/>
                </patternFill>
              </fill>
            </x14:dxf>
          </x14:cfRule>
          <xm:sqref>F5:F34</xm:sqref>
        </x14:conditionalFormatting>
        <x14:conditionalFormatting xmlns:xm="http://schemas.microsoft.com/office/excel/2006/main">
          <x14:cfRule type="cellIs" priority="7" operator="greaterThan" id="{000900F0-0046-4C11-90E5-00D4004900FF}">
            <xm:f>141</xm:f>
            <x14:dxf>
              <fill>
                <patternFill patternType="solid">
                  <fgColor theme="4"/>
                  <bgColor theme="4"/>
                </patternFill>
              </fill>
            </x14:dxf>
          </x14:cfRule>
          <xm:sqref>F5:F34</xm:sqref>
        </x14:conditionalFormatting>
        <x14:conditionalFormatting xmlns:xm="http://schemas.microsoft.com/office/excel/2006/main">
          <x14:cfRule type="cellIs" priority="6" operator="lessThan" id="{006F009B-0099-448A-84CC-00AF003F0047}">
            <xm:f>72</xm:f>
            <x14:dxf>
              <fill>
                <patternFill patternType="solid">
                  <fgColor rgb="FFFF99FF"/>
                  <bgColor rgb="FFFF99FF"/>
                </patternFill>
              </fill>
            </x14:dxf>
          </x14:cfRule>
          <xm:sqref>G5:G34</xm:sqref>
        </x14:conditionalFormatting>
        <x14:conditionalFormatting xmlns:xm="http://schemas.microsoft.com/office/excel/2006/main">
          <x14:cfRule type="cellIs" priority="5" operator="between" id="{00FB005D-0099-48B2-B245-006200A0001C}">
            <xm:f>72</xm:f>
            <xm:f>98</xm:f>
            <x14:dxf>
              <fill>
                <patternFill patternType="solid">
                  <fgColor theme="5"/>
                  <bgColor theme="5"/>
                </patternFill>
              </fill>
            </x14:dxf>
          </x14:cfRule>
          <xm:sqref>G5:G34</xm:sqref>
        </x14:conditionalFormatting>
        <x14:conditionalFormatting xmlns:xm="http://schemas.microsoft.com/office/excel/2006/main">
          <x14:cfRule type="cellIs" priority="4" operator="between" id="{001B0099-009D-4A1B-81D9-006E002D00EA}">
            <xm:f>99</xm:f>
            <xm:f>116</xm:f>
            <x14:dxf>
              <fill>
                <patternFill patternType="solid">
                  <fgColor rgb="FFFFC000"/>
                  <bgColor rgb="FFFFC000"/>
                </patternFill>
              </fill>
            </x14:dxf>
          </x14:cfRule>
          <xm:sqref>G5:G34</xm:sqref>
        </x14:conditionalFormatting>
        <x14:conditionalFormatting xmlns:xm="http://schemas.microsoft.com/office/excel/2006/main">
          <x14:cfRule type="cellIs" priority="3" operator="between" id="{00FB0000-005C-43B4-AB08-006C006D00E6}">
            <xm:f>117</xm:f>
            <xm:f>141</xm:f>
            <x14:dxf>
              <fill>
                <patternFill patternType="solid">
                  <fgColor theme="9"/>
                  <bgColor theme="9"/>
                </patternFill>
              </fill>
            </x14:dxf>
          </x14:cfRule>
          <xm:sqref>G5:G34</xm:sqref>
        </x14:conditionalFormatting>
        <x14:conditionalFormatting xmlns:xm="http://schemas.microsoft.com/office/excel/2006/main">
          <x14:cfRule type="cellIs" priority="2" operator="greaterThan" id="{00640095-00BC-4848-8A81-002100AF009B}">
            <xm:f>141</xm:f>
            <x14:dxf>
              <fill>
                <patternFill patternType="solid">
                  <fgColor rgb="FF00B0F0"/>
                  <bgColor rgb="FF00B0F0"/>
                </patternFill>
              </fill>
            </x14:dxf>
          </x14:cfRule>
          <xm:sqref>G5:G34</xm:sqref>
        </x14:conditionalFormatting>
        <x14:conditionalFormatting xmlns:xm="http://schemas.microsoft.com/office/excel/2006/main">
          <x14:cfRule type="cellIs" priority="1" operator="greaterThan" id="{007C0009-00B5-4191-BE80-005700F8005C}">
            <xm:f>141</xm:f>
            <x14:dxf>
              <fill>
                <patternFill patternType="solid">
                  <fgColor theme="4"/>
                  <bgColor theme="4"/>
                </patternFill>
              </fill>
            </x14:dxf>
          </x14:cfRule>
          <xm:sqref>G5:G34</xm:sqref>
        </x14:conditionalFormatting>
      </x14:conditionalFormatting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rgb="FFFFC000"/>
    <outlinePr applyStyles="0" showOutlineSymbols="1" summaryBelow="1" summaryRight="1"/>
    <pageSetUpPr autoPageBreaks="1" fitToPage="0"/>
  </sheetPr>
  <sheetViews>
    <sheetView workbookViewId="0" zoomScale="68">
      <selection activeCell="L21" activeCellId="0" sqref="L21"/>
    </sheetView>
  </sheetViews>
  <sheetFormatPr baseColWidth="10" defaultColWidth="11.42578125" defaultRowHeight="14.25"/>
  <cols>
    <col min="1" max="1" style="1" width="11.42578125"/>
    <col customWidth="1" min="2" max="2" style="1" width="5.140625"/>
    <col customWidth="1" min="3" max="3" style="1" width="23.5703125"/>
    <col customWidth="1" min="4" max="4" style="2" width="20.7109375"/>
    <col customWidth="1" min="5" max="5" style="1" width="24.28515625"/>
    <col customWidth="1" min="6" max="6" style="1" width="24"/>
    <col customWidth="1" min="7" max="7" style="1" width="22.28515625"/>
    <col customWidth="1" min="8" max="8" style="1" width="34.42578125"/>
    <col min="9" max="16384" style="1" width="11.42578125"/>
  </cols>
  <sheetData>
    <row r="2">
      <c r="C2" s="49" t="s">
        <v>327</v>
      </c>
      <c r="D2" s="4"/>
      <c r="F2" s="3" t="s">
        <v>1</v>
      </c>
      <c r="G2" s="3" t="s">
        <v>328</v>
      </c>
    </row>
    <row r="4">
      <c r="C4" s="5" t="s">
        <v>3</v>
      </c>
      <c r="D4" s="5" t="s">
        <v>4</v>
      </c>
      <c r="E4" s="6" t="s">
        <v>5</v>
      </c>
      <c r="F4" s="6" t="s">
        <v>126</v>
      </c>
      <c r="G4" s="6" t="s">
        <v>7</v>
      </c>
      <c r="H4" s="6" t="s">
        <v>8</v>
      </c>
    </row>
    <row r="5">
      <c r="B5" s="4">
        <v>1</v>
      </c>
      <c r="C5" s="7" t="s">
        <v>329</v>
      </c>
      <c r="D5" s="50" t="s">
        <v>330</v>
      </c>
      <c r="E5" s="51">
        <v>5</v>
      </c>
      <c r="F5" s="8">
        <v>30</v>
      </c>
      <c r="G5" s="8"/>
      <c r="H5" s="8"/>
    </row>
    <row r="6">
      <c r="B6" s="4">
        <v>2</v>
      </c>
      <c r="C6" s="9" t="s">
        <v>331</v>
      </c>
      <c r="D6" s="52" t="s">
        <v>332</v>
      </c>
      <c r="E6" s="53">
        <v>3</v>
      </c>
      <c r="F6" s="8">
        <v>13</v>
      </c>
      <c r="G6" s="8"/>
      <c r="H6" s="8"/>
    </row>
    <row r="7">
      <c r="B7" s="4">
        <v>3</v>
      </c>
      <c r="C7" s="9" t="s">
        <v>333</v>
      </c>
      <c r="D7" s="52" t="s">
        <v>334</v>
      </c>
      <c r="E7" s="53">
        <v>18</v>
      </c>
      <c r="F7" s="8">
        <v>41</v>
      </c>
      <c r="G7" s="8"/>
      <c r="H7" s="8"/>
    </row>
    <row r="8">
      <c r="B8" s="4">
        <v>4</v>
      </c>
      <c r="C8" s="9" t="s">
        <v>335</v>
      </c>
      <c r="D8" s="52" t="s">
        <v>336</v>
      </c>
      <c r="E8" s="53">
        <v>1</v>
      </c>
      <c r="F8" s="54" t="s">
        <v>89</v>
      </c>
      <c r="G8" s="8"/>
      <c r="H8" s="8"/>
    </row>
    <row r="9" ht="15" customHeight="1">
      <c r="B9" s="4">
        <v>5</v>
      </c>
      <c r="C9" s="9" t="s">
        <v>337</v>
      </c>
      <c r="D9" s="52" t="s">
        <v>338</v>
      </c>
      <c r="E9" s="53">
        <v>19</v>
      </c>
      <c r="F9" s="8">
        <v>55</v>
      </c>
      <c r="G9" s="8"/>
      <c r="H9" s="8"/>
    </row>
    <row r="10">
      <c r="B10" s="4">
        <v>6</v>
      </c>
      <c r="C10" s="9" t="s">
        <v>339</v>
      </c>
      <c r="D10" s="52" t="s">
        <v>340</v>
      </c>
      <c r="E10" s="53">
        <v>2</v>
      </c>
      <c r="F10" s="8">
        <v>4</v>
      </c>
      <c r="G10" s="8"/>
      <c r="H10" s="8"/>
    </row>
    <row r="11">
      <c r="B11" s="4">
        <v>7</v>
      </c>
      <c r="C11" s="9" t="s">
        <v>341</v>
      </c>
      <c r="D11" s="52" t="s">
        <v>342</v>
      </c>
      <c r="E11" s="53">
        <v>5</v>
      </c>
      <c r="F11" s="8">
        <v>40</v>
      </c>
      <c r="G11" s="8"/>
      <c r="H11" s="8"/>
    </row>
    <row r="12">
      <c r="B12" s="4">
        <v>8</v>
      </c>
      <c r="C12" s="9" t="s">
        <v>343</v>
      </c>
      <c r="D12" s="52" t="s">
        <v>344</v>
      </c>
      <c r="E12" s="53">
        <v>55</v>
      </c>
      <c r="F12" s="8">
        <v>66</v>
      </c>
      <c r="G12" s="8"/>
      <c r="H12" s="8"/>
    </row>
    <row r="13">
      <c r="B13" s="4">
        <v>9</v>
      </c>
      <c r="C13" s="9" t="s">
        <v>38</v>
      </c>
      <c r="D13" s="52" t="s">
        <v>345</v>
      </c>
      <c r="E13" s="53">
        <v>0</v>
      </c>
      <c r="F13" s="54" t="s">
        <v>89</v>
      </c>
      <c r="G13" s="8"/>
      <c r="H13" s="8"/>
    </row>
    <row r="14">
      <c r="B14" s="4">
        <v>10</v>
      </c>
      <c r="C14" s="9" t="s">
        <v>346</v>
      </c>
      <c r="D14" s="52" t="s">
        <v>347</v>
      </c>
      <c r="E14" s="53">
        <v>27</v>
      </c>
      <c r="F14" s="8">
        <v>42</v>
      </c>
      <c r="G14" s="8"/>
      <c r="H14" s="8"/>
    </row>
    <row r="15">
      <c r="B15" s="4">
        <v>11</v>
      </c>
      <c r="C15" s="9" t="s">
        <v>217</v>
      </c>
      <c r="D15" s="52" t="s">
        <v>348</v>
      </c>
      <c r="E15" s="53">
        <v>0</v>
      </c>
      <c r="F15" s="8">
        <v>25</v>
      </c>
      <c r="G15" s="8"/>
      <c r="H15" s="8"/>
    </row>
    <row r="16" ht="15" customHeight="1">
      <c r="B16" s="4">
        <v>12</v>
      </c>
      <c r="C16" s="9" t="s">
        <v>349</v>
      </c>
      <c r="D16" s="52" t="s">
        <v>350</v>
      </c>
      <c r="E16" s="53">
        <v>52</v>
      </c>
      <c r="F16" s="8">
        <v>66</v>
      </c>
      <c r="G16" s="8"/>
      <c r="H16" s="8"/>
    </row>
    <row r="17">
      <c r="B17" s="4">
        <v>13</v>
      </c>
      <c r="C17" s="9" t="s">
        <v>228</v>
      </c>
      <c r="D17" s="52" t="s">
        <v>351</v>
      </c>
      <c r="E17" s="53">
        <v>8</v>
      </c>
      <c r="F17" s="8">
        <v>7</v>
      </c>
      <c r="G17" s="8"/>
      <c r="H17" s="8"/>
    </row>
    <row r="18">
      <c r="B18" s="4">
        <v>14</v>
      </c>
      <c r="C18" s="11" t="s">
        <v>331</v>
      </c>
      <c r="D18" s="11" t="s">
        <v>352</v>
      </c>
      <c r="E18" s="8"/>
      <c r="F18" s="8">
        <v>69</v>
      </c>
      <c r="G18" s="8"/>
      <c r="H18" s="8"/>
    </row>
    <row r="19">
      <c r="B19" s="4">
        <v>15</v>
      </c>
      <c r="C19" s="11"/>
      <c r="D19" s="11"/>
      <c r="E19" s="8"/>
      <c r="F19" s="8"/>
      <c r="G19" s="8"/>
      <c r="H19" s="8"/>
    </row>
    <row r="20">
      <c r="B20" s="4">
        <v>16</v>
      </c>
      <c r="C20" s="11"/>
      <c r="D20" s="11"/>
      <c r="E20" s="8"/>
      <c r="F20" s="8"/>
      <c r="G20" s="8"/>
      <c r="H20" s="8"/>
    </row>
    <row r="21">
      <c r="B21" s="4">
        <v>17</v>
      </c>
      <c r="C21" s="11"/>
      <c r="D21" s="11"/>
      <c r="E21" s="8"/>
      <c r="F21" s="8"/>
      <c r="G21" s="8"/>
      <c r="H21" s="4"/>
    </row>
    <row r="22">
      <c r="B22" s="4">
        <v>18</v>
      </c>
      <c r="C22" s="11"/>
      <c r="D22" s="11"/>
      <c r="E22" s="8"/>
      <c r="F22" s="8"/>
      <c r="G22" s="8"/>
      <c r="H22" s="4"/>
    </row>
    <row r="23">
      <c r="B23" s="4">
        <v>19</v>
      </c>
      <c r="C23" s="3"/>
      <c r="D23" s="3"/>
      <c r="E23" s="8"/>
      <c r="F23" s="8"/>
      <c r="G23" s="8"/>
      <c r="H23" s="4"/>
    </row>
    <row r="24">
      <c r="B24" s="4">
        <v>20</v>
      </c>
      <c r="C24" s="10"/>
      <c r="D24" s="10"/>
      <c r="E24" s="8"/>
      <c r="F24" s="8"/>
      <c r="G24" s="8"/>
      <c r="H24" s="4"/>
    </row>
    <row r="25">
      <c r="B25" s="4">
        <v>21</v>
      </c>
      <c r="C25" s="10"/>
      <c r="D25" s="10"/>
      <c r="E25" s="8"/>
      <c r="F25" s="8"/>
      <c r="G25" s="4"/>
      <c r="H25" s="4"/>
    </row>
    <row r="26">
      <c r="B26" s="4">
        <v>22</v>
      </c>
      <c r="C26" s="10"/>
      <c r="D26" s="10"/>
      <c r="E26" s="8"/>
      <c r="F26" s="8"/>
      <c r="G26" s="4"/>
      <c r="H26" s="4"/>
    </row>
    <row r="27">
      <c r="B27" s="4">
        <v>23</v>
      </c>
      <c r="C27" s="10"/>
      <c r="D27" s="10"/>
      <c r="E27" s="8"/>
      <c r="F27" s="8"/>
      <c r="G27" s="4"/>
      <c r="H27" s="4"/>
    </row>
    <row r="28">
      <c r="B28" s="4">
        <v>24</v>
      </c>
      <c r="C28" s="10"/>
      <c r="D28" s="10"/>
      <c r="E28" s="8"/>
      <c r="F28" s="8"/>
      <c r="G28" s="8"/>
      <c r="H28" s="4"/>
    </row>
    <row r="29">
      <c r="B29" s="4">
        <v>25</v>
      </c>
      <c r="C29" s="10"/>
      <c r="D29" s="10"/>
      <c r="E29" s="8"/>
      <c r="F29" s="8"/>
      <c r="G29" s="8"/>
      <c r="H29" s="4"/>
    </row>
    <row r="30">
      <c r="B30" s="4">
        <v>26</v>
      </c>
      <c r="C30" s="10"/>
      <c r="D30" s="10"/>
      <c r="E30" s="8"/>
      <c r="F30" s="8"/>
      <c r="G30" s="8"/>
      <c r="H30" s="4"/>
    </row>
    <row r="31">
      <c r="B31" s="4">
        <v>27</v>
      </c>
      <c r="C31" s="3"/>
      <c r="D31" s="3"/>
      <c r="E31" s="8"/>
      <c r="F31" s="8"/>
      <c r="G31" s="8"/>
      <c r="H31" s="4"/>
    </row>
    <row r="32">
      <c r="B32" s="4">
        <v>28</v>
      </c>
      <c r="C32" s="3"/>
      <c r="D32" s="3"/>
      <c r="E32" s="8"/>
      <c r="F32" s="8"/>
      <c r="G32" s="8"/>
      <c r="H32" s="4"/>
    </row>
    <row r="33">
      <c r="B33" s="4">
        <v>29</v>
      </c>
      <c r="C33" s="11"/>
      <c r="D33" s="11"/>
      <c r="E33" s="8"/>
      <c r="F33" s="8"/>
      <c r="G33" s="8"/>
      <c r="H33" s="4"/>
    </row>
    <row r="34">
      <c r="B34" s="4">
        <v>30</v>
      </c>
      <c r="C34" s="3"/>
      <c r="D34" s="3"/>
      <c r="E34" s="8"/>
      <c r="F34" s="8"/>
      <c r="G34" s="8"/>
      <c r="H34" s="4"/>
    </row>
    <row r="35">
      <c r="B35" s="2"/>
      <c r="C35" s="1"/>
      <c r="D35" s="2"/>
      <c r="E35" s="2"/>
    </row>
    <row r="36">
      <c r="C36" s="12"/>
    </row>
    <row r="37" ht="42.75">
      <c r="C37" s="8" t="s">
        <v>58</v>
      </c>
      <c r="D37" s="8" t="s">
        <v>278</v>
      </c>
      <c r="E37" s="13"/>
    </row>
    <row r="38">
      <c r="C38" s="14" t="s">
        <v>279</v>
      </c>
      <c r="D38" s="4">
        <f>COUNTIF(E5:E34,"&lt;72")</f>
        <v>13</v>
      </c>
      <c r="E38" s="2"/>
    </row>
    <row r="39">
      <c r="C39" s="15" t="s">
        <v>280</v>
      </c>
      <c r="D39" s="40">
        <f>SUMPRODUCT((E5:E34&gt;=72)*(E5:E34&lt;=98))</f>
        <v>0</v>
      </c>
      <c r="E39" s="2"/>
    </row>
    <row r="40">
      <c r="C40" s="16" t="s">
        <v>281</v>
      </c>
      <c r="D40" s="41">
        <f>SUMPRODUCT((E5:E34&gt;=99)*(E5:E34&lt;=116))</f>
        <v>0</v>
      </c>
      <c r="E40" s="2"/>
    </row>
    <row r="41">
      <c r="C41" s="17" t="s">
        <v>282</v>
      </c>
      <c r="D41" s="42">
        <f>SUMPRODUCT((E5:E34&gt;=117)*(E5:E34&lt;=141))</f>
        <v>0</v>
      </c>
      <c r="E41" s="2"/>
    </row>
    <row r="42">
      <c r="C42" s="18" t="s">
        <v>283</v>
      </c>
      <c r="D42" s="43">
        <f>COUNTIF(E5:E34,"&gt;141")</f>
        <v>0</v>
      </c>
      <c r="E42" s="2"/>
    </row>
    <row r="43">
      <c r="C43" s="19" t="s">
        <v>65</v>
      </c>
      <c r="D43" s="20">
        <f>SUM(D38:D42)</f>
        <v>13</v>
      </c>
      <c r="E43" s="2"/>
    </row>
    <row r="44">
      <c r="C44" s="21" t="s">
        <v>66</v>
      </c>
      <c r="D44" s="22">
        <f>COUNTIF(E5:E34,"Non évaluable")</f>
        <v>0</v>
      </c>
      <c r="E44" s="2"/>
    </row>
    <row r="45">
      <c r="C45" s="23" t="s">
        <v>67</v>
      </c>
      <c r="D45" s="4">
        <f>COUNTIF(E5:E34,"Absent")</f>
        <v>0</v>
      </c>
      <c r="E45" s="2"/>
    </row>
    <row r="46">
      <c r="C46" s="19" t="s">
        <v>68</v>
      </c>
      <c r="D46" s="20">
        <f>SUM(D43:D45)</f>
        <v>13</v>
      </c>
      <c r="E46" s="2"/>
    </row>
    <row r="49" ht="42.75">
      <c r="C49" s="8" t="s">
        <v>69</v>
      </c>
      <c r="D49" s="8" t="s">
        <v>278</v>
      </c>
    </row>
    <row r="50">
      <c r="C50" s="14" t="s">
        <v>279</v>
      </c>
      <c r="D50" s="44">
        <f>COUNTIF(F5:F34,"&lt;72")</f>
        <v>12</v>
      </c>
    </row>
    <row r="51">
      <c r="C51" s="15" t="s">
        <v>280</v>
      </c>
      <c r="D51" s="40">
        <f>SUMPRODUCT((F5:F34&gt;=72)*(F5:F34&lt;=98))</f>
        <v>0</v>
      </c>
    </row>
    <row r="52">
      <c r="C52" s="16" t="s">
        <v>281</v>
      </c>
      <c r="D52" s="41">
        <f>SUMPRODUCT((F5:F34&gt;=99)*(F5:F34&lt;=116))</f>
        <v>0</v>
      </c>
    </row>
    <row r="53">
      <c r="C53" s="17" t="s">
        <v>282</v>
      </c>
      <c r="D53" s="42">
        <f>SUMPRODUCT((F5:F34&gt;=117)*(F5:F34&lt;=141))</f>
        <v>0</v>
      </c>
    </row>
    <row r="54">
      <c r="C54" s="18" t="s">
        <v>283</v>
      </c>
      <c r="D54" s="43">
        <f>COUNTIF(F5:F34,"&gt;141")</f>
        <v>0</v>
      </c>
    </row>
    <row r="55">
      <c r="C55" s="19" t="s">
        <v>65</v>
      </c>
      <c r="D55" s="20">
        <f>SUM(D50:D54)</f>
        <v>12</v>
      </c>
    </row>
    <row r="56">
      <c r="C56" s="21" t="s">
        <v>66</v>
      </c>
      <c r="D56" s="22">
        <f>COUNTIF(F5:F34,"Non évaluable")</f>
        <v>0</v>
      </c>
    </row>
    <row r="57">
      <c r="C57" s="23" t="s">
        <v>67</v>
      </c>
      <c r="D57" s="4">
        <f>COUNTIF(F5:F34,"Absent")</f>
        <v>0</v>
      </c>
    </row>
    <row r="58">
      <c r="C58" s="19" t="s">
        <v>68</v>
      </c>
      <c r="D58" s="20">
        <f>SUM(D55:D57)</f>
        <v>12</v>
      </c>
    </row>
    <row r="61" ht="42.75">
      <c r="C61" s="8" t="s">
        <v>70</v>
      </c>
      <c r="D61" s="8" t="s">
        <v>278</v>
      </c>
    </row>
    <row r="62">
      <c r="C62" s="14" t="s">
        <v>279</v>
      </c>
      <c r="D62" s="45">
        <f>COUNTIF(G5:G34,"&lt;72")</f>
        <v>0</v>
      </c>
    </row>
    <row r="63">
      <c r="C63" s="15" t="s">
        <v>280</v>
      </c>
      <c r="D63" s="40">
        <f>SUMPRODUCT((G5:G34&gt;=72)*(G5:G34&lt;=98))</f>
        <v>0</v>
      </c>
    </row>
    <row r="64">
      <c r="C64" s="16" t="s">
        <v>281</v>
      </c>
      <c r="D64" s="46">
        <f>SUMPRODUCT((G5:G34&gt;=99)*(G5:G34&lt;=116))</f>
        <v>0</v>
      </c>
    </row>
    <row r="65">
      <c r="C65" s="17" t="s">
        <v>282</v>
      </c>
      <c r="D65" s="42">
        <f>SUMPRODUCT((G5:G34&gt;=117)*(G5:G34&lt;=141))</f>
        <v>0</v>
      </c>
    </row>
    <row r="66">
      <c r="C66" s="18" t="s">
        <v>283</v>
      </c>
      <c r="D66" s="43">
        <f>COUNTIF(G5:G34,"&gt;141")</f>
        <v>0</v>
      </c>
    </row>
    <row r="67">
      <c r="C67" s="19" t="s">
        <v>65</v>
      </c>
      <c r="D67" s="20">
        <f>SUM(D62:D66)</f>
        <v>0</v>
      </c>
    </row>
    <row r="68">
      <c r="C68" s="21" t="s">
        <v>66</v>
      </c>
      <c r="D68" s="22">
        <f>COUNTIF(G5:G34,"Non évaluable")</f>
        <v>0</v>
      </c>
    </row>
    <row r="69">
      <c r="C69" s="23" t="s">
        <v>67</v>
      </c>
      <c r="D69" s="4">
        <f>COUNTIF(G5:G34,"Absent")</f>
        <v>0</v>
      </c>
    </row>
    <row r="70">
      <c r="C70" s="19" t="s">
        <v>68</v>
      </c>
      <c r="D70" s="20">
        <f>SUM(D67:D69)</f>
        <v>0</v>
      </c>
    </row>
  </sheetData>
  <printOptions headings="0" gridLines="0"/>
  <pageMargins left="0.69999999999999996" right="0.69999999999999996" top="0.75" bottom="0.75" header="0.29999999999999999" footer="0.29999999999999999"/>
  <pageSetup blackAndWhite="0" cellComments="none" copies="1" draft="0" errors="displayed" firstPageNumber="-1" fitToHeight="1" fitToWidth="1" horizontalDpi="600" orientation="portrait" pageOrder="downThenOver" paperSize="9" scale="100" useFirstPageNumber="0" usePrinterDefaults="1" verticalDpi="600"/>
  <headerFooter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3" operator="lessThan" id="{00FA0019-00E7-4B14-8D3A-004E007700E2}">
            <xm:f>72</xm:f>
            <x14:dxf>
              <fill>
                <patternFill patternType="solid">
                  <fgColor indexed="6"/>
                  <bgColor indexed="6"/>
                </patternFill>
              </fill>
            </x14:dxf>
          </x14:cfRule>
          <xm:sqref>D38</xm:sqref>
        </x14:conditionalFormatting>
        <x14:conditionalFormatting xmlns:xm="http://schemas.microsoft.com/office/excel/2006/main">
          <x14:cfRule type="cellIs" priority="22" operator="between" id="{007D0004-00F1-43E2-8A35-00F100850055}">
            <xm:f>72</xm:f>
            <xm:f>98</xm:f>
            <x14:dxf>
              <fill>
                <patternFill patternType="solid">
                  <fgColor theme="5" tint="-0.24994659260841701"/>
                  <bgColor theme="5" tint="-0.24994659260841701"/>
                </patternFill>
              </fill>
            </x14:dxf>
          </x14:cfRule>
          <xm:sqref>D39</xm:sqref>
        </x14:conditionalFormatting>
        <x14:conditionalFormatting xmlns:xm="http://schemas.microsoft.com/office/excel/2006/main">
          <x14:cfRule type="cellIs" priority="21" operator="lessThan" id="{003D004D-0039-4DE1-80AE-00A3002500A0}">
            <xm:f>72</xm:f>
            <x14:dxf>
              <fill>
                <patternFill patternType="solid">
                  <fgColor rgb="FFCC00CC"/>
                  <bgColor rgb="FFCC00CC"/>
                </patternFill>
              </fill>
            </x14:dxf>
          </x14:cfRule>
          <xm:sqref>E5:E34</xm:sqref>
        </x14:conditionalFormatting>
        <x14:conditionalFormatting xmlns:xm="http://schemas.microsoft.com/office/excel/2006/main">
          <x14:cfRule type="cellIs" priority="20" operator="lessThan" id="{003C003E-0054-405A-93F2-004B00A50031}">
            <xm:f>72</xm:f>
            <x14:dxf>
              <fill>
                <patternFill patternType="solid">
                  <fgColor rgb="FFFF99FF"/>
                  <bgColor rgb="FFFF99FF"/>
                </patternFill>
              </fill>
            </x14:dxf>
          </x14:cfRule>
          <xm:sqref>E5:E34</xm:sqref>
        </x14:conditionalFormatting>
        <x14:conditionalFormatting xmlns:xm="http://schemas.microsoft.com/office/excel/2006/main">
          <x14:cfRule type="cellIs" priority="19" operator="between" id="{00C900DB-0053-4674-A0BB-003A008D00CC}">
            <xm:f>72</xm:f>
            <xm:f>98</xm:f>
            <x14:dxf>
              <fill>
                <patternFill patternType="solid">
                  <fgColor theme="5"/>
                  <bgColor theme="5"/>
                </patternFill>
              </fill>
            </x14:dxf>
          </x14:cfRule>
          <xm:sqref>E5:E34</xm:sqref>
        </x14:conditionalFormatting>
        <x14:conditionalFormatting xmlns:xm="http://schemas.microsoft.com/office/excel/2006/main">
          <x14:cfRule type="cellIs" priority="18" operator="between" id="{005E0038-00D7-4DBE-88F3-00D200CC00D9}">
            <xm:f>99</xm:f>
            <xm:f>116</xm:f>
            <x14:dxf>
              <fill>
                <patternFill patternType="solid">
                  <fgColor rgb="FFFFC000"/>
                  <bgColor rgb="FFFFC000"/>
                </patternFill>
              </fill>
            </x14:dxf>
          </x14:cfRule>
          <xm:sqref>E5:E34</xm:sqref>
        </x14:conditionalFormatting>
        <x14:conditionalFormatting xmlns:xm="http://schemas.microsoft.com/office/excel/2006/main">
          <x14:cfRule type="cellIs" priority="17" operator="between" id="{0046001B-0095-4015-89D3-004700DC00FC}">
            <xm:f>117</xm:f>
            <xm:f>141</xm:f>
            <x14:dxf>
              <fill>
                <patternFill patternType="solid">
                  <fgColor theme="9"/>
                  <bgColor theme="9"/>
                </patternFill>
              </fill>
            </x14:dxf>
          </x14:cfRule>
          <xm:sqref>E5:E34</xm:sqref>
        </x14:conditionalFormatting>
        <x14:conditionalFormatting xmlns:xm="http://schemas.microsoft.com/office/excel/2006/main">
          <x14:cfRule type="cellIs" priority="16" operator="greaterThan" id="{008700D0-0047-42BB-8D9A-00080067003A}">
            <xm:f>141</xm:f>
            <x14:dxf>
              <fill>
                <patternFill patternType="solid">
                  <fgColor theme="8"/>
                  <bgColor theme="8"/>
                </patternFill>
              </fill>
            </x14:dxf>
          </x14:cfRule>
          <xm:sqref>E5:E34</xm:sqref>
        </x14:conditionalFormatting>
        <x14:conditionalFormatting xmlns:xm="http://schemas.microsoft.com/office/excel/2006/main">
          <x14:cfRule type="cellIs" priority="15" operator="greaterThan" id="{00370012-0043-415E-8F5B-0068000B00D4}">
            <xm:f>141</xm:f>
            <x14:dxf>
              <fill>
                <patternFill patternType="solid">
                  <fgColor theme="4"/>
                  <bgColor theme="4"/>
                </patternFill>
              </fill>
            </x14:dxf>
          </x14:cfRule>
          <xm:sqref>E5:E34</xm:sqref>
        </x14:conditionalFormatting>
        <x14:conditionalFormatting xmlns:xm="http://schemas.microsoft.com/office/excel/2006/main">
          <x14:cfRule type="cellIs" priority="14" operator="lessThan" id="{00B8002C-002B-4ABB-A70E-00F200E4000F}">
            <xm:f>72</xm:f>
            <x14:dxf>
              <fill>
                <patternFill patternType="solid">
                  <fgColor rgb="FFFF99FF"/>
                  <bgColor rgb="FFFF99FF"/>
                </patternFill>
              </fill>
            </x14:dxf>
          </x14:cfRule>
          <xm:sqref>F5:F34</xm:sqref>
        </x14:conditionalFormatting>
        <x14:conditionalFormatting xmlns:xm="http://schemas.microsoft.com/office/excel/2006/main">
          <x14:cfRule type="cellIs" priority="13" operator="between" id="{00420062-00B1-4708-AD10-009600730007}">
            <xm:f>72</xm:f>
            <xm:f>98</xm:f>
            <x14:dxf>
              <fill>
                <patternFill patternType="solid">
                  <fgColor theme="5"/>
                  <bgColor theme="5"/>
                </patternFill>
              </fill>
            </x14:dxf>
          </x14:cfRule>
          <xm:sqref>F5:F34</xm:sqref>
        </x14:conditionalFormatting>
        <x14:conditionalFormatting xmlns:xm="http://schemas.microsoft.com/office/excel/2006/main">
          <x14:cfRule type="cellIs" priority="12" operator="between" id="{0085005B-00A7-41B1-A57C-00D6006A0018}">
            <xm:f>99</xm:f>
            <xm:f>116</xm:f>
            <x14:dxf>
              <fill>
                <patternFill patternType="solid">
                  <fgColor rgb="FFFFC000"/>
                  <bgColor rgb="FFFFC000"/>
                </patternFill>
              </fill>
            </x14:dxf>
          </x14:cfRule>
          <xm:sqref>F5:F34</xm:sqref>
        </x14:conditionalFormatting>
        <x14:conditionalFormatting xmlns:xm="http://schemas.microsoft.com/office/excel/2006/main">
          <x14:cfRule type="cellIs" priority="11" operator="between" id="{00160048-00E0-4406-A504-00CE00C300B2}">
            <xm:f>117</xm:f>
            <xm:f>141</xm:f>
            <x14:dxf>
              <fill>
                <patternFill patternType="solid">
                  <fgColor theme="9"/>
                  <bgColor theme="9"/>
                </patternFill>
              </fill>
            </x14:dxf>
          </x14:cfRule>
          <xm:sqref>F5:F34</xm:sqref>
        </x14:conditionalFormatting>
        <x14:conditionalFormatting xmlns:xm="http://schemas.microsoft.com/office/excel/2006/main">
          <x14:cfRule type="cellIs" priority="10" operator="greaterThan" id="{006C0038-000F-4165-AAF9-00E3003A00C4}">
            <xm:f>141</xm:f>
            <x14:dxf>
              <fill>
                <patternFill patternType="solid">
                  <fgColor theme="8"/>
                  <bgColor theme="8"/>
                </patternFill>
              </fill>
            </x14:dxf>
          </x14:cfRule>
          <xm:sqref>F5:F34</xm:sqref>
        </x14:conditionalFormatting>
        <x14:conditionalFormatting xmlns:xm="http://schemas.microsoft.com/office/excel/2006/main">
          <x14:cfRule type="cellIs" priority="9" operator="greaterThan" id="{009800CE-00EA-407F-8870-008800CE0083}">
            <xm:f>141</xm:f>
            <x14:dxf>
              <fill>
                <patternFill patternType="solid">
                  <fgColor rgb="FF0070C0"/>
                  <bgColor rgb="FF0070C0"/>
                </patternFill>
              </fill>
            </x14:dxf>
          </x14:cfRule>
          <xm:sqref>F5:F34</xm:sqref>
        </x14:conditionalFormatting>
        <x14:conditionalFormatting xmlns:xm="http://schemas.microsoft.com/office/excel/2006/main">
          <x14:cfRule type="cellIs" priority="8" operator="greaterThan" id="{00FD008C-00C7-4D4B-99B3-006C00A40055}">
            <xm:f>141</xm:f>
            <x14:dxf>
              <fill>
                <patternFill patternType="solid">
                  <fgColor rgb="FF00B0F0"/>
                  <bgColor rgb="FF00B0F0"/>
                </patternFill>
              </fill>
            </x14:dxf>
          </x14:cfRule>
          <xm:sqref>F5:F34</xm:sqref>
        </x14:conditionalFormatting>
        <x14:conditionalFormatting xmlns:xm="http://schemas.microsoft.com/office/excel/2006/main">
          <x14:cfRule type="cellIs" priority="7" operator="greaterThan" id="{00FE00A7-0056-463A-823A-000E005A008B}">
            <xm:f>141</xm:f>
            <x14:dxf>
              <fill>
                <patternFill patternType="solid">
                  <fgColor theme="4"/>
                  <bgColor theme="4"/>
                </patternFill>
              </fill>
            </x14:dxf>
          </x14:cfRule>
          <xm:sqref>F5:F34</xm:sqref>
        </x14:conditionalFormatting>
        <x14:conditionalFormatting xmlns:xm="http://schemas.microsoft.com/office/excel/2006/main">
          <x14:cfRule type="cellIs" priority="6" operator="lessThan" id="{001D0062-00B6-499A-85BC-007E008B0090}">
            <xm:f>72</xm:f>
            <x14:dxf>
              <fill>
                <patternFill patternType="solid">
                  <fgColor rgb="FFFF99FF"/>
                  <bgColor rgb="FFFF99FF"/>
                </patternFill>
              </fill>
            </x14:dxf>
          </x14:cfRule>
          <xm:sqref>G5:G34</xm:sqref>
        </x14:conditionalFormatting>
        <x14:conditionalFormatting xmlns:xm="http://schemas.microsoft.com/office/excel/2006/main">
          <x14:cfRule type="cellIs" priority="5" operator="between" id="{002A009C-0077-4BD5-AFF4-00A900EB0084}">
            <xm:f>72</xm:f>
            <xm:f>98</xm:f>
            <x14:dxf>
              <fill>
                <patternFill patternType="solid">
                  <fgColor theme="5"/>
                  <bgColor theme="5"/>
                </patternFill>
              </fill>
            </x14:dxf>
          </x14:cfRule>
          <xm:sqref>G5:G34</xm:sqref>
        </x14:conditionalFormatting>
        <x14:conditionalFormatting xmlns:xm="http://schemas.microsoft.com/office/excel/2006/main">
          <x14:cfRule type="cellIs" priority="4" operator="between" id="{005A0064-00BD-4ECF-BFA8-00310008001B}">
            <xm:f>99</xm:f>
            <xm:f>116</xm:f>
            <x14:dxf>
              <fill>
                <patternFill patternType="solid">
                  <fgColor rgb="FFFFC000"/>
                  <bgColor rgb="FFFFC000"/>
                </patternFill>
              </fill>
            </x14:dxf>
          </x14:cfRule>
          <xm:sqref>G5:G34</xm:sqref>
        </x14:conditionalFormatting>
        <x14:conditionalFormatting xmlns:xm="http://schemas.microsoft.com/office/excel/2006/main">
          <x14:cfRule type="cellIs" priority="3" operator="between" id="{0059004F-0093-4DC8-BEFC-00EC00720017}">
            <xm:f>117</xm:f>
            <xm:f>141</xm:f>
            <x14:dxf>
              <fill>
                <patternFill patternType="solid">
                  <fgColor theme="9"/>
                  <bgColor theme="9"/>
                </patternFill>
              </fill>
            </x14:dxf>
          </x14:cfRule>
          <xm:sqref>G5:G34</xm:sqref>
        </x14:conditionalFormatting>
        <x14:conditionalFormatting xmlns:xm="http://schemas.microsoft.com/office/excel/2006/main">
          <x14:cfRule type="cellIs" priority="2" operator="greaterThan" id="{000900D6-00B1-4A84-9418-004F00CE001E}">
            <xm:f>141</xm:f>
            <x14:dxf>
              <fill>
                <patternFill patternType="solid">
                  <fgColor rgb="FF00B0F0"/>
                  <bgColor rgb="FF00B0F0"/>
                </patternFill>
              </fill>
            </x14:dxf>
          </x14:cfRule>
          <xm:sqref>G5:G34</xm:sqref>
        </x14:conditionalFormatting>
        <x14:conditionalFormatting xmlns:xm="http://schemas.microsoft.com/office/excel/2006/main">
          <x14:cfRule type="cellIs" priority="1" operator="greaterThan" id="{0012009C-00A9-43F6-8EC3-000D007F009C}">
            <xm:f>141</xm:f>
            <x14:dxf>
              <fill>
                <patternFill patternType="solid">
                  <fgColor theme="4"/>
                  <bgColor theme="4"/>
                </patternFill>
              </fill>
            </x14:dxf>
          </x14:cfRule>
          <xm:sqref>G5:G34</xm:sqref>
        </x14:conditionalFormatting>
      </x14:conditionalFormatting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rgb="FFFFC000"/>
    <outlinePr applyStyles="0" showOutlineSymbols="1" summaryBelow="1" summaryRight="1"/>
    <pageSetUpPr autoPageBreaks="1" fitToPage="0"/>
  </sheetPr>
  <sheetViews>
    <sheetView workbookViewId="0" zoomScale="68">
      <selection activeCell="M10" activeCellId="0" sqref="M10"/>
    </sheetView>
  </sheetViews>
  <sheetFormatPr baseColWidth="10" defaultColWidth="11.42578125" defaultRowHeight="15"/>
  <cols>
    <col min="1" max="1" style="1" width="11.42578125"/>
    <col customWidth="1" min="2" max="2" style="1" width="5.140625"/>
    <col customWidth="1" min="3" max="3" style="1" width="23.5703125"/>
    <col customWidth="1" min="4" max="4" style="2" width="20.7109375"/>
    <col customWidth="1" min="5" max="5" style="1" width="24.28515625"/>
    <col customWidth="1" min="6" max="6" style="1" width="24"/>
    <col customWidth="1" min="7" max="7" style="1" width="22.28515625"/>
    <col customWidth="1" min="8" max="8" style="1" width="34.42578125"/>
    <col min="9" max="16384" style="1" width="11.42578125"/>
  </cols>
  <sheetData>
    <row r="2">
      <c r="C2" s="3" t="s">
        <v>125</v>
      </c>
      <c r="D2" s="4"/>
      <c r="F2" s="3" t="s">
        <v>1</v>
      </c>
      <c r="G2" s="3"/>
    </row>
    <row r="4">
      <c r="C4" s="5" t="s">
        <v>3</v>
      </c>
      <c r="D4" s="5" t="s">
        <v>4</v>
      </c>
      <c r="E4" s="6" t="s">
        <v>5</v>
      </c>
      <c r="F4" s="6" t="s">
        <v>126</v>
      </c>
      <c r="G4" s="6" t="s">
        <v>7</v>
      </c>
      <c r="H4" s="6" t="s">
        <v>8</v>
      </c>
    </row>
    <row r="5">
      <c r="B5" s="4">
        <v>1</v>
      </c>
      <c r="C5" s="11"/>
      <c r="D5" s="11"/>
      <c r="E5" s="8"/>
      <c r="F5" s="8"/>
      <c r="G5" s="8"/>
      <c r="H5" s="8"/>
    </row>
    <row r="6">
      <c r="B6" s="4">
        <v>2</v>
      </c>
      <c r="C6" s="11"/>
      <c r="D6" s="11"/>
      <c r="E6" s="8"/>
      <c r="F6" s="8"/>
      <c r="G6" s="8"/>
      <c r="H6" s="8"/>
    </row>
    <row r="7">
      <c r="B7" s="4">
        <v>3</v>
      </c>
      <c r="C7" s="11"/>
      <c r="D7" s="11"/>
      <c r="E7" s="8"/>
      <c r="F7" s="8"/>
      <c r="G7" s="8"/>
      <c r="H7" s="8"/>
    </row>
    <row r="8">
      <c r="B8" s="4">
        <v>4</v>
      </c>
      <c r="C8" s="11"/>
      <c r="D8" s="11"/>
      <c r="E8" s="8"/>
      <c r="F8" s="8"/>
      <c r="G8" s="8"/>
      <c r="H8" s="8"/>
    </row>
    <row r="9" ht="15" customHeight="1">
      <c r="B9" s="4">
        <v>5</v>
      </c>
      <c r="C9" s="11"/>
      <c r="D9" s="11"/>
      <c r="E9" s="8"/>
      <c r="F9" s="8"/>
      <c r="G9" s="8"/>
      <c r="H9" s="8"/>
    </row>
    <row r="10">
      <c r="B10" s="4">
        <v>6</v>
      </c>
      <c r="C10" s="11"/>
      <c r="D10" s="11"/>
      <c r="E10" s="8"/>
      <c r="F10" s="8"/>
      <c r="G10" s="8"/>
      <c r="H10" s="8"/>
    </row>
    <row r="11">
      <c r="B11" s="4">
        <v>7</v>
      </c>
      <c r="C11" s="11"/>
      <c r="D11" s="11"/>
      <c r="E11" s="8"/>
      <c r="F11" s="8"/>
      <c r="G11" s="8"/>
      <c r="H11" s="8"/>
    </row>
    <row r="12">
      <c r="B12" s="4">
        <v>8</v>
      </c>
      <c r="C12" s="11"/>
      <c r="D12" s="11"/>
      <c r="E12" s="8"/>
      <c r="F12" s="8"/>
      <c r="G12" s="8"/>
      <c r="H12" s="8"/>
    </row>
    <row r="13">
      <c r="B13" s="4">
        <v>9</v>
      </c>
      <c r="C13" s="11"/>
      <c r="D13" s="11"/>
      <c r="E13" s="8"/>
      <c r="F13" s="8"/>
      <c r="G13" s="8"/>
      <c r="H13" s="8"/>
    </row>
    <row r="14">
      <c r="B14" s="4">
        <v>10</v>
      </c>
      <c r="C14" s="11"/>
      <c r="D14" s="11"/>
      <c r="E14" s="8"/>
      <c r="F14" s="8"/>
      <c r="G14" s="8"/>
      <c r="H14" s="8"/>
    </row>
    <row r="15">
      <c r="B15" s="4">
        <v>11</v>
      </c>
      <c r="C15" s="11"/>
      <c r="D15" s="11"/>
      <c r="E15" s="8"/>
      <c r="F15" s="8"/>
      <c r="G15" s="8"/>
      <c r="H15" s="8"/>
    </row>
    <row r="16" ht="15" customHeight="1">
      <c r="B16" s="4">
        <v>12</v>
      </c>
      <c r="C16" s="11"/>
      <c r="D16" s="11"/>
      <c r="E16" s="8"/>
      <c r="F16" s="8"/>
      <c r="G16" s="8"/>
      <c r="H16" s="8"/>
    </row>
    <row r="17">
      <c r="B17" s="4">
        <v>13</v>
      </c>
      <c r="C17" s="11"/>
      <c r="D17" s="11"/>
      <c r="E17" s="8"/>
      <c r="F17" s="8"/>
      <c r="G17" s="8"/>
      <c r="H17" s="8"/>
    </row>
    <row r="18">
      <c r="B18" s="4">
        <v>14</v>
      </c>
      <c r="C18" s="11"/>
      <c r="D18" s="11"/>
      <c r="E18" s="8"/>
      <c r="F18" s="8"/>
      <c r="G18" s="8"/>
      <c r="H18" s="8"/>
    </row>
    <row r="19">
      <c r="B19" s="4">
        <v>15</v>
      </c>
      <c r="C19" s="11"/>
      <c r="D19" s="11"/>
      <c r="E19" s="8"/>
      <c r="F19" s="8"/>
      <c r="G19" s="8"/>
      <c r="H19" s="8"/>
    </row>
    <row r="20">
      <c r="B20" s="4">
        <v>16</v>
      </c>
      <c r="C20" s="11"/>
      <c r="D20" s="11"/>
      <c r="E20" s="8"/>
      <c r="F20" s="8"/>
      <c r="G20" s="8"/>
      <c r="H20" s="8"/>
    </row>
    <row r="21">
      <c r="B21" s="4">
        <v>17</v>
      </c>
      <c r="C21" s="11"/>
      <c r="D21" s="11"/>
      <c r="E21" s="8"/>
      <c r="F21" s="8"/>
      <c r="G21" s="8"/>
      <c r="H21" s="4"/>
    </row>
    <row r="22">
      <c r="B22" s="4">
        <v>18</v>
      </c>
      <c r="C22" s="11"/>
      <c r="D22" s="11"/>
      <c r="E22" s="8"/>
      <c r="F22" s="8"/>
      <c r="G22" s="8"/>
      <c r="H22" s="4"/>
    </row>
    <row r="23">
      <c r="B23" s="4">
        <v>19</v>
      </c>
      <c r="C23" s="3"/>
      <c r="D23" s="3"/>
      <c r="E23" s="8"/>
      <c r="F23" s="8"/>
      <c r="G23" s="8"/>
      <c r="H23" s="4"/>
    </row>
    <row r="24">
      <c r="B24" s="4">
        <v>20</v>
      </c>
      <c r="C24" s="10"/>
      <c r="D24" s="10"/>
      <c r="E24" s="8"/>
      <c r="F24" s="8"/>
      <c r="G24" s="8"/>
      <c r="H24" s="4"/>
    </row>
    <row r="25">
      <c r="B25" s="4">
        <v>21</v>
      </c>
      <c r="C25" s="10"/>
      <c r="D25" s="10"/>
      <c r="E25" s="8"/>
      <c r="F25" s="8"/>
      <c r="G25" s="4"/>
      <c r="H25" s="4"/>
    </row>
    <row r="26">
      <c r="B26" s="4">
        <v>22</v>
      </c>
      <c r="C26" s="10"/>
      <c r="D26" s="10"/>
      <c r="E26" s="8"/>
      <c r="F26" s="8"/>
      <c r="G26" s="4"/>
      <c r="H26" s="4"/>
    </row>
    <row r="27">
      <c r="B27" s="4">
        <v>23</v>
      </c>
      <c r="C27" s="10"/>
      <c r="D27" s="10"/>
      <c r="E27" s="8"/>
      <c r="F27" s="8"/>
      <c r="G27" s="4"/>
      <c r="H27" s="4"/>
    </row>
    <row r="28">
      <c r="B28" s="4">
        <v>24</v>
      </c>
      <c r="C28" s="10"/>
      <c r="D28" s="10"/>
      <c r="E28" s="8"/>
      <c r="F28" s="8"/>
      <c r="G28" s="8"/>
      <c r="H28" s="4"/>
    </row>
    <row r="29">
      <c r="B29" s="4">
        <v>25</v>
      </c>
      <c r="C29" s="10"/>
      <c r="D29" s="10"/>
      <c r="E29" s="8"/>
      <c r="F29" s="8"/>
      <c r="G29" s="8"/>
      <c r="H29" s="4"/>
    </row>
    <row r="30">
      <c r="B30" s="4">
        <v>26</v>
      </c>
      <c r="C30" s="10"/>
      <c r="D30" s="10"/>
      <c r="E30" s="8"/>
      <c r="F30" s="8"/>
      <c r="G30" s="8"/>
      <c r="H30" s="4"/>
    </row>
    <row r="31">
      <c r="B31" s="4">
        <v>27</v>
      </c>
      <c r="C31" s="3"/>
      <c r="D31" s="3"/>
      <c r="E31" s="8"/>
      <c r="F31" s="8"/>
      <c r="G31" s="8"/>
      <c r="H31" s="4"/>
    </row>
    <row r="32">
      <c r="B32" s="4">
        <v>28</v>
      </c>
      <c r="C32" s="3"/>
      <c r="D32" s="3"/>
      <c r="E32" s="8"/>
      <c r="F32" s="8"/>
      <c r="G32" s="8"/>
      <c r="H32" s="4"/>
    </row>
    <row r="33">
      <c r="B33" s="4">
        <v>29</v>
      </c>
      <c r="C33" s="11"/>
      <c r="D33" s="11"/>
      <c r="E33" s="8"/>
      <c r="F33" s="8"/>
      <c r="G33" s="8"/>
      <c r="H33" s="4"/>
    </row>
    <row r="34">
      <c r="B34" s="4">
        <v>30</v>
      </c>
      <c r="C34" s="3"/>
      <c r="D34" s="3"/>
      <c r="E34" s="8"/>
      <c r="F34" s="8"/>
      <c r="G34" s="8"/>
      <c r="H34" s="4"/>
    </row>
    <row r="35">
      <c r="B35" s="2"/>
      <c r="C35" s="1"/>
      <c r="D35" s="2"/>
      <c r="E35" s="2"/>
    </row>
    <row r="36">
      <c r="C36" s="12"/>
    </row>
    <row r="37" ht="45">
      <c r="C37" s="8" t="s">
        <v>58</v>
      </c>
      <c r="D37" s="8" t="s">
        <v>278</v>
      </c>
      <c r="E37" s="13"/>
    </row>
    <row r="38">
      <c r="C38" s="14" t="s">
        <v>279</v>
      </c>
      <c r="D38" s="4">
        <f>COUNTIF(E5:E34,"&lt;72")</f>
        <v>0</v>
      </c>
      <c r="E38" s="2"/>
    </row>
    <row r="39">
      <c r="C39" s="15" t="s">
        <v>280</v>
      </c>
      <c r="D39" s="40">
        <f>SUMPRODUCT((E5:E34&gt;=72)*(E5:E34&lt;=98))</f>
        <v>0</v>
      </c>
      <c r="E39" s="2"/>
    </row>
    <row r="40">
      <c r="C40" s="16" t="s">
        <v>281</v>
      </c>
      <c r="D40" s="41">
        <f>SUMPRODUCT((E5:E34&gt;=99)*(E5:E34&lt;=116))</f>
        <v>0</v>
      </c>
      <c r="E40" s="2"/>
    </row>
    <row r="41">
      <c r="C41" s="17" t="s">
        <v>282</v>
      </c>
      <c r="D41" s="42">
        <f>SUMPRODUCT((E5:E34&gt;=117)*(E5:E34&lt;=141))</f>
        <v>0</v>
      </c>
      <c r="E41" s="2"/>
    </row>
    <row r="42">
      <c r="C42" s="18" t="s">
        <v>283</v>
      </c>
      <c r="D42" s="43">
        <f>COUNTIF(E5:E34,"&gt;141")</f>
        <v>0</v>
      </c>
      <c r="E42" s="2"/>
    </row>
    <row r="43">
      <c r="C43" s="19" t="s">
        <v>65</v>
      </c>
      <c r="D43" s="20">
        <f>SUM(D38:D42)</f>
        <v>0</v>
      </c>
      <c r="E43" s="2"/>
    </row>
    <row r="44">
      <c r="C44" s="21" t="s">
        <v>66</v>
      </c>
      <c r="D44" s="22">
        <f>COUNTIF(E5:E34,"Non évaluable")</f>
        <v>0</v>
      </c>
      <c r="E44" s="2"/>
    </row>
    <row r="45">
      <c r="C45" s="23" t="s">
        <v>67</v>
      </c>
      <c r="D45" s="4">
        <f>COUNTIF(E5:E34,"Absent")</f>
        <v>0</v>
      </c>
      <c r="E45" s="2"/>
    </row>
    <row r="46">
      <c r="C46" s="19" t="s">
        <v>68</v>
      </c>
      <c r="D46" s="20">
        <f>SUM(D43:D45)</f>
        <v>0</v>
      </c>
      <c r="E46" s="2"/>
    </row>
    <row r="49" ht="45">
      <c r="C49" s="8" t="s">
        <v>69</v>
      </c>
      <c r="D49" s="8" t="s">
        <v>278</v>
      </c>
    </row>
    <row r="50">
      <c r="C50" s="14" t="s">
        <v>279</v>
      </c>
      <c r="D50" s="44">
        <f>COUNTIF(F5:F34,"&lt;72")</f>
        <v>0</v>
      </c>
    </row>
    <row r="51">
      <c r="C51" s="15" t="s">
        <v>280</v>
      </c>
      <c r="D51" s="40">
        <f>SUMPRODUCT((F5:F34&gt;=72)*(F5:F34&lt;=98))</f>
        <v>0</v>
      </c>
    </row>
    <row r="52">
      <c r="C52" s="16" t="s">
        <v>281</v>
      </c>
      <c r="D52" s="41">
        <f>SUMPRODUCT((F5:F34&gt;=99)*(F5:F34&lt;=116))</f>
        <v>0</v>
      </c>
    </row>
    <row r="53">
      <c r="C53" s="17" t="s">
        <v>282</v>
      </c>
      <c r="D53" s="42">
        <f>SUMPRODUCT((F5:F34&gt;=117)*(F5:F34&lt;=141))</f>
        <v>0</v>
      </c>
    </row>
    <row r="54">
      <c r="C54" s="18" t="s">
        <v>283</v>
      </c>
      <c r="D54" s="43">
        <f>COUNTIF(F5:F34,"&gt;141")</f>
        <v>0</v>
      </c>
    </row>
    <row r="55">
      <c r="C55" s="19" t="s">
        <v>65</v>
      </c>
      <c r="D55" s="20">
        <f>SUM(D50:D54)</f>
        <v>0</v>
      </c>
    </row>
    <row r="56">
      <c r="C56" s="21" t="s">
        <v>66</v>
      </c>
      <c r="D56" s="22">
        <f>COUNTIF(F5:F34,"Non évaluable")</f>
        <v>0</v>
      </c>
    </row>
    <row r="57">
      <c r="C57" s="23" t="s">
        <v>67</v>
      </c>
      <c r="D57" s="4">
        <f>COUNTIF(F5:F34,"Absent")</f>
        <v>0</v>
      </c>
    </row>
    <row r="58">
      <c r="C58" s="19" t="s">
        <v>68</v>
      </c>
      <c r="D58" s="20">
        <f>SUM(D55:D57)</f>
        <v>0</v>
      </c>
    </row>
    <row r="61" ht="45">
      <c r="C61" s="8" t="s">
        <v>70</v>
      </c>
      <c r="D61" s="8" t="s">
        <v>278</v>
      </c>
    </row>
    <row r="62">
      <c r="C62" s="14" t="s">
        <v>279</v>
      </c>
      <c r="D62" s="45">
        <f>COUNTIF(G5:G34,"&lt;72")</f>
        <v>0</v>
      </c>
    </row>
    <row r="63">
      <c r="C63" s="15" t="s">
        <v>280</v>
      </c>
      <c r="D63" s="40">
        <f>SUMPRODUCT((G5:G34&gt;=72)*(G5:G34&lt;=98))</f>
        <v>0</v>
      </c>
    </row>
    <row r="64">
      <c r="C64" s="16" t="s">
        <v>281</v>
      </c>
      <c r="D64" s="46">
        <f>SUMPRODUCT((G5:G34&gt;=99)*(G5:G34&lt;=116))</f>
        <v>0</v>
      </c>
    </row>
    <row r="65">
      <c r="C65" s="17" t="s">
        <v>282</v>
      </c>
      <c r="D65" s="42">
        <f>SUMPRODUCT((G5:G34&gt;=117)*(G5:G34&lt;=141))</f>
        <v>0</v>
      </c>
    </row>
    <row r="66">
      <c r="C66" s="18" t="s">
        <v>283</v>
      </c>
      <c r="D66" s="43">
        <f>COUNTIF(G5:G34,"&gt;141")</f>
        <v>0</v>
      </c>
    </row>
    <row r="67">
      <c r="C67" s="19" t="s">
        <v>65</v>
      </c>
      <c r="D67" s="20">
        <f>SUM(D62:D66)</f>
        <v>0</v>
      </c>
    </row>
    <row r="68">
      <c r="C68" s="21" t="s">
        <v>66</v>
      </c>
      <c r="D68" s="22">
        <f>COUNTIF(G5:G34,"Non évaluable")</f>
        <v>0</v>
      </c>
    </row>
    <row r="69">
      <c r="C69" s="23" t="s">
        <v>67</v>
      </c>
      <c r="D69" s="4">
        <f>COUNTIF(G5:G34,"Absent")</f>
        <v>0</v>
      </c>
    </row>
    <row r="70">
      <c r="C70" s="19" t="s">
        <v>68</v>
      </c>
      <c r="D70" s="20">
        <f>SUM(D67:D69)</f>
        <v>0</v>
      </c>
    </row>
  </sheetData>
  <printOptions headings="0" gridLines="0"/>
  <pageMargins left="0.69999999999999996" right="0.69999999999999996" top="0.75" bottom="0.75" header="0.29999999999999999" footer="0.29999999999999999"/>
  <pageSetup blackAndWhite="0" cellComments="none" copies="1" draft="0" errors="displayed" firstPageNumber="-1" fitToHeight="1" fitToWidth="1" horizontalDpi="600" orientation="portrait" pageOrder="downThenOver" paperSize="9" scale="100" useFirstPageNumber="0" usePrinterDefaults="1" verticalDpi="600"/>
  <headerFooter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3" operator="lessThan" id="{00A100DB-00DD-498A-8639-007900CD00B1}">
            <xm:f>72</xm:f>
            <x14:dxf>
              <fill>
                <patternFill patternType="solid">
                  <fgColor indexed="6"/>
                  <bgColor indexed="6"/>
                </patternFill>
              </fill>
            </x14:dxf>
          </x14:cfRule>
          <xm:sqref>D38</xm:sqref>
        </x14:conditionalFormatting>
        <x14:conditionalFormatting xmlns:xm="http://schemas.microsoft.com/office/excel/2006/main">
          <x14:cfRule type="cellIs" priority="22" operator="between" id="{00790071-0042-4F5A-8530-00F200C70050}">
            <xm:f>72</xm:f>
            <xm:f>98</xm:f>
            <x14:dxf>
              <fill>
                <patternFill patternType="solid">
                  <fgColor theme="5" tint="-0.24994659260841701"/>
                  <bgColor theme="5" tint="-0.24994659260841701"/>
                </patternFill>
              </fill>
            </x14:dxf>
          </x14:cfRule>
          <xm:sqref>D39</xm:sqref>
        </x14:conditionalFormatting>
        <x14:conditionalFormatting xmlns:xm="http://schemas.microsoft.com/office/excel/2006/main">
          <x14:cfRule type="cellIs" priority="15" operator="greaterThan" id="{000E009D-0008-4572-AF5E-003200C00010}">
            <xm:f>141</xm:f>
            <x14:dxf>
              <fill>
                <patternFill patternType="solid">
                  <fgColor theme="4"/>
                  <bgColor theme="4"/>
                </patternFill>
              </fill>
            </x14:dxf>
          </x14:cfRule>
          <xm:sqref>E5:E34</xm:sqref>
        </x14:conditionalFormatting>
        <x14:conditionalFormatting xmlns:xm="http://schemas.microsoft.com/office/excel/2006/main">
          <x14:cfRule type="cellIs" priority="16" operator="greaterThan" id="{00040090-001D-4A53-BB3E-008000AA0088}">
            <xm:f>141</xm:f>
            <x14:dxf>
              <fill>
                <patternFill patternType="solid">
                  <fgColor theme="8"/>
                  <bgColor theme="8"/>
                </patternFill>
              </fill>
            </x14:dxf>
          </x14:cfRule>
          <xm:sqref>E5:E34</xm:sqref>
        </x14:conditionalFormatting>
        <x14:conditionalFormatting xmlns:xm="http://schemas.microsoft.com/office/excel/2006/main">
          <x14:cfRule type="cellIs" priority="17" operator="between" id="{00370016-0060-45E7-B23B-0085000900EA}">
            <xm:f>117</xm:f>
            <xm:f>141</xm:f>
            <x14:dxf>
              <fill>
                <patternFill patternType="solid">
                  <fgColor theme="9"/>
                  <bgColor theme="9"/>
                </patternFill>
              </fill>
            </x14:dxf>
          </x14:cfRule>
          <xm:sqref>E5:E34</xm:sqref>
        </x14:conditionalFormatting>
        <x14:conditionalFormatting xmlns:xm="http://schemas.microsoft.com/office/excel/2006/main">
          <x14:cfRule type="cellIs" priority="18" operator="between" id="{005B00FA-00C1-484B-BC08-004F00090027}">
            <xm:f>99</xm:f>
            <xm:f>116</xm:f>
            <x14:dxf>
              <fill>
                <patternFill patternType="solid">
                  <fgColor rgb="FFFFC000"/>
                  <bgColor rgb="FFFFC000"/>
                </patternFill>
              </fill>
            </x14:dxf>
          </x14:cfRule>
          <xm:sqref>E5:E34</xm:sqref>
        </x14:conditionalFormatting>
        <x14:conditionalFormatting xmlns:xm="http://schemas.microsoft.com/office/excel/2006/main">
          <x14:cfRule type="cellIs" priority="19" operator="between" id="{00BD0002-008D-4035-984B-00EF002C0081}">
            <xm:f>72</xm:f>
            <xm:f>98</xm:f>
            <x14:dxf>
              <fill>
                <patternFill patternType="solid">
                  <fgColor theme="5"/>
                  <bgColor theme="5"/>
                </patternFill>
              </fill>
            </x14:dxf>
          </x14:cfRule>
          <xm:sqref>E5:E34</xm:sqref>
        </x14:conditionalFormatting>
        <x14:conditionalFormatting xmlns:xm="http://schemas.microsoft.com/office/excel/2006/main">
          <x14:cfRule type="cellIs" priority="20" operator="lessThan" id="{008A008F-00CC-429F-89CE-003B00820037}">
            <xm:f>72</xm:f>
            <x14:dxf>
              <fill>
                <patternFill patternType="solid">
                  <fgColor rgb="FFFF99FF"/>
                  <bgColor rgb="FFFF99FF"/>
                </patternFill>
              </fill>
            </x14:dxf>
          </x14:cfRule>
          <xm:sqref>E5:E34</xm:sqref>
        </x14:conditionalFormatting>
        <x14:conditionalFormatting xmlns:xm="http://schemas.microsoft.com/office/excel/2006/main">
          <x14:cfRule type="cellIs" priority="21" operator="lessThan" id="{009B00F3-0015-4A74-8C08-00FF001400D5}">
            <xm:f>72</xm:f>
            <x14:dxf>
              <fill>
                <patternFill patternType="solid">
                  <fgColor rgb="FFCC00CC"/>
                  <bgColor rgb="FFCC00CC"/>
                </patternFill>
              </fill>
            </x14:dxf>
          </x14:cfRule>
          <xm:sqref>E5:E34</xm:sqref>
        </x14:conditionalFormatting>
        <x14:conditionalFormatting xmlns:xm="http://schemas.microsoft.com/office/excel/2006/main">
          <x14:cfRule type="cellIs" priority="7" operator="greaterThan" id="{008500C4-0017-4C04-8E02-001D0043001E}">
            <xm:f>141</xm:f>
            <x14:dxf>
              <fill>
                <patternFill patternType="solid">
                  <fgColor theme="4"/>
                  <bgColor theme="4"/>
                </patternFill>
              </fill>
            </x14:dxf>
          </x14:cfRule>
          <xm:sqref>F5:F34</xm:sqref>
        </x14:conditionalFormatting>
        <x14:conditionalFormatting xmlns:xm="http://schemas.microsoft.com/office/excel/2006/main">
          <x14:cfRule type="cellIs" priority="8" operator="greaterThan" id="{00780036-007B-4B41-A376-007900B40044}">
            <xm:f>141</xm:f>
            <x14:dxf>
              <fill>
                <patternFill patternType="solid">
                  <fgColor rgb="FF00B0F0"/>
                  <bgColor rgb="FF00B0F0"/>
                </patternFill>
              </fill>
            </x14:dxf>
          </x14:cfRule>
          <xm:sqref>F5:F34</xm:sqref>
        </x14:conditionalFormatting>
        <x14:conditionalFormatting xmlns:xm="http://schemas.microsoft.com/office/excel/2006/main">
          <x14:cfRule type="cellIs" priority="9" operator="greaterThan" id="{00130027-0093-4C3D-B177-0003007100FD}">
            <xm:f>141</xm:f>
            <x14:dxf>
              <fill>
                <patternFill patternType="solid">
                  <fgColor rgb="FF0070C0"/>
                  <bgColor rgb="FF0070C0"/>
                </patternFill>
              </fill>
            </x14:dxf>
          </x14:cfRule>
          <xm:sqref>F5:F34</xm:sqref>
        </x14:conditionalFormatting>
        <x14:conditionalFormatting xmlns:xm="http://schemas.microsoft.com/office/excel/2006/main">
          <x14:cfRule type="cellIs" priority="10" operator="greaterThan" id="{005A00B7-00C3-4E3B-BB31-00CF002600A7}">
            <xm:f>141</xm:f>
            <x14:dxf>
              <fill>
                <patternFill patternType="solid">
                  <fgColor theme="8"/>
                  <bgColor theme="8"/>
                </patternFill>
              </fill>
            </x14:dxf>
          </x14:cfRule>
          <xm:sqref>F5:F34</xm:sqref>
        </x14:conditionalFormatting>
        <x14:conditionalFormatting xmlns:xm="http://schemas.microsoft.com/office/excel/2006/main">
          <x14:cfRule type="cellIs" priority="11" operator="between" id="{0030008F-0088-46EC-B2EF-00C300D40006}">
            <xm:f>117</xm:f>
            <xm:f>141</xm:f>
            <x14:dxf>
              <fill>
                <patternFill patternType="solid">
                  <fgColor theme="9"/>
                  <bgColor theme="9"/>
                </patternFill>
              </fill>
            </x14:dxf>
          </x14:cfRule>
          <xm:sqref>F5:F34</xm:sqref>
        </x14:conditionalFormatting>
        <x14:conditionalFormatting xmlns:xm="http://schemas.microsoft.com/office/excel/2006/main">
          <x14:cfRule type="cellIs" priority="12" operator="between" id="{008100F5-00DF-4D83-AB6A-00A90008003C}">
            <xm:f>99</xm:f>
            <xm:f>116</xm:f>
            <x14:dxf>
              <fill>
                <patternFill patternType="solid">
                  <fgColor rgb="FFFFC000"/>
                  <bgColor rgb="FFFFC000"/>
                </patternFill>
              </fill>
            </x14:dxf>
          </x14:cfRule>
          <xm:sqref>F5:F34</xm:sqref>
        </x14:conditionalFormatting>
        <x14:conditionalFormatting xmlns:xm="http://schemas.microsoft.com/office/excel/2006/main">
          <x14:cfRule type="cellIs" priority="13" operator="between" id="{003300A1-0045-498C-A4DD-001E00F90050}">
            <xm:f>72</xm:f>
            <xm:f>98</xm:f>
            <x14:dxf>
              <fill>
                <patternFill patternType="solid">
                  <fgColor theme="5"/>
                  <bgColor theme="5"/>
                </patternFill>
              </fill>
            </x14:dxf>
          </x14:cfRule>
          <xm:sqref>F5:F34</xm:sqref>
        </x14:conditionalFormatting>
        <x14:conditionalFormatting xmlns:xm="http://schemas.microsoft.com/office/excel/2006/main">
          <x14:cfRule type="cellIs" priority="14" operator="lessThan" id="{00390000-0007-4B33-B03B-004F0070006B}">
            <xm:f>72</xm:f>
            <x14:dxf>
              <fill>
                <patternFill patternType="solid">
                  <fgColor rgb="FFFF99FF"/>
                  <bgColor rgb="FFFF99FF"/>
                </patternFill>
              </fill>
            </x14:dxf>
          </x14:cfRule>
          <xm:sqref>F5:F34</xm:sqref>
        </x14:conditionalFormatting>
        <x14:conditionalFormatting xmlns:xm="http://schemas.microsoft.com/office/excel/2006/main">
          <x14:cfRule type="cellIs" priority="1" operator="greaterThan" id="{008800F7-00D3-424C-816B-004300C400DB}">
            <xm:f>141</xm:f>
            <x14:dxf>
              <fill>
                <patternFill patternType="solid">
                  <fgColor theme="4"/>
                  <bgColor theme="4"/>
                </patternFill>
              </fill>
            </x14:dxf>
          </x14:cfRule>
          <xm:sqref>G5:G34</xm:sqref>
        </x14:conditionalFormatting>
        <x14:conditionalFormatting xmlns:xm="http://schemas.microsoft.com/office/excel/2006/main">
          <x14:cfRule type="cellIs" priority="2" operator="greaterThan" id="{00D000E0-00FA-457F-8384-000500A000DB}">
            <xm:f>141</xm:f>
            <x14:dxf>
              <fill>
                <patternFill patternType="solid">
                  <fgColor rgb="FF00B0F0"/>
                  <bgColor rgb="FF00B0F0"/>
                </patternFill>
              </fill>
            </x14:dxf>
          </x14:cfRule>
          <xm:sqref>G5:G34</xm:sqref>
        </x14:conditionalFormatting>
        <x14:conditionalFormatting xmlns:xm="http://schemas.microsoft.com/office/excel/2006/main">
          <x14:cfRule type="cellIs" priority="3" operator="between" id="{00AE00B3-00FF-4F43-A3C4-005E00FE00F3}">
            <xm:f>117</xm:f>
            <xm:f>141</xm:f>
            <x14:dxf>
              <fill>
                <patternFill patternType="solid">
                  <fgColor theme="9"/>
                  <bgColor theme="9"/>
                </patternFill>
              </fill>
            </x14:dxf>
          </x14:cfRule>
          <xm:sqref>G5:G34</xm:sqref>
        </x14:conditionalFormatting>
        <x14:conditionalFormatting xmlns:xm="http://schemas.microsoft.com/office/excel/2006/main">
          <x14:cfRule type="cellIs" priority="4" operator="between" id="{00E500DC-0055-4C09-8451-00540002006F}">
            <xm:f>99</xm:f>
            <xm:f>116</xm:f>
            <x14:dxf>
              <fill>
                <patternFill patternType="solid">
                  <fgColor rgb="FFFFC000"/>
                  <bgColor rgb="FFFFC000"/>
                </patternFill>
              </fill>
            </x14:dxf>
          </x14:cfRule>
          <xm:sqref>G5:G34</xm:sqref>
        </x14:conditionalFormatting>
        <x14:conditionalFormatting xmlns:xm="http://schemas.microsoft.com/office/excel/2006/main">
          <x14:cfRule type="cellIs" priority="5" operator="between" id="{00CE00ED-00A4-4BF3-8BC1-00AC00200019}">
            <xm:f>72</xm:f>
            <xm:f>98</xm:f>
            <x14:dxf>
              <fill>
                <patternFill patternType="solid">
                  <fgColor theme="5"/>
                  <bgColor theme="5"/>
                </patternFill>
              </fill>
            </x14:dxf>
          </x14:cfRule>
          <xm:sqref>G5:G34</xm:sqref>
        </x14:conditionalFormatting>
        <x14:conditionalFormatting xmlns:xm="http://schemas.microsoft.com/office/excel/2006/main">
          <x14:cfRule type="cellIs" priority="6" operator="lessThan" id="{00E00094-000D-4AEC-BDFD-002D00F20044}">
            <xm:f>72</xm:f>
            <x14:dxf>
              <fill>
                <patternFill patternType="solid">
                  <fgColor rgb="FFFF99FF"/>
                  <bgColor rgb="FFFF99FF"/>
                </patternFill>
              </fill>
            </x14:dxf>
          </x14:cfRule>
          <xm:sqref>G5:G34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rgb="FFFFC000"/>
    <outlinePr applyStyles="0" showOutlineSymbols="1" summaryBelow="1" summaryRight="1"/>
    <pageSetUpPr autoPageBreaks="1" fitToPage="0"/>
  </sheetPr>
  <sheetViews>
    <sheetView workbookViewId="0" zoomScale="68">
      <selection activeCell="G75" activeCellId="0" sqref="G75"/>
    </sheetView>
  </sheetViews>
  <sheetFormatPr baseColWidth="10" defaultColWidth="11.42578125" defaultRowHeight="14.25"/>
  <cols>
    <col min="1" max="1" style="1" width="11.42578125"/>
    <col customWidth="1" min="2" max="2" style="1" width="5.140625"/>
    <col customWidth="1" min="3" max="3" style="1" width="23.5703125"/>
    <col customWidth="1" min="4" max="4" style="2" width="20.7109375"/>
    <col customWidth="1" min="5" max="5" style="1" width="24.28515625"/>
    <col customWidth="1" min="6" max="6" style="1" width="24"/>
    <col customWidth="1" min="7" max="7" style="1" width="22.28515625"/>
    <col customWidth="1" min="8" max="8" style="1" width="34.42578125"/>
    <col min="9" max="16384" style="1" width="11.42578125"/>
  </cols>
  <sheetData>
    <row r="2">
      <c r="C2" s="3" t="s">
        <v>71</v>
      </c>
      <c r="D2" s="4"/>
      <c r="F2" s="3" t="s">
        <v>1</v>
      </c>
      <c r="G2" s="3" t="s">
        <v>72</v>
      </c>
    </row>
    <row r="4">
      <c r="C4" s="5" t="s">
        <v>3</v>
      </c>
      <c r="D4" s="5" t="s">
        <v>4</v>
      </c>
      <c r="E4" s="6" t="s">
        <v>5</v>
      </c>
      <c r="F4" s="6" t="s">
        <v>6</v>
      </c>
      <c r="G4" s="6" t="s">
        <v>7</v>
      </c>
      <c r="H4" s="6" t="s">
        <v>8</v>
      </c>
    </row>
    <row r="5">
      <c r="B5" s="4">
        <v>1</v>
      </c>
      <c r="C5" s="7" t="s">
        <v>9</v>
      </c>
      <c r="D5" s="7" t="s">
        <v>73</v>
      </c>
      <c r="E5" s="8">
        <v>76</v>
      </c>
      <c r="F5" s="8">
        <v>88</v>
      </c>
      <c r="G5" s="8"/>
      <c r="H5" s="8"/>
    </row>
    <row r="6">
      <c r="B6" s="4">
        <v>2</v>
      </c>
      <c r="C6" s="9" t="s">
        <v>74</v>
      </c>
      <c r="D6" s="9" t="s">
        <v>75</v>
      </c>
      <c r="E6" s="8">
        <v>65</v>
      </c>
      <c r="F6" s="8">
        <v>65</v>
      </c>
      <c r="G6" s="8"/>
      <c r="H6" s="8"/>
    </row>
    <row r="7">
      <c r="B7" s="4">
        <v>3</v>
      </c>
      <c r="C7" s="9" t="s">
        <v>76</v>
      </c>
      <c r="D7" s="9" t="s">
        <v>77</v>
      </c>
      <c r="E7" s="8">
        <v>24</v>
      </c>
      <c r="F7" s="8">
        <v>38</v>
      </c>
      <c r="G7" s="8"/>
      <c r="H7" s="8"/>
    </row>
    <row r="8">
      <c r="B8" s="4">
        <v>4</v>
      </c>
      <c r="C8" s="9" t="s">
        <v>78</v>
      </c>
      <c r="D8" s="9" t="s">
        <v>79</v>
      </c>
      <c r="E8" s="8">
        <v>12</v>
      </c>
      <c r="F8" s="8">
        <v>2</v>
      </c>
      <c r="G8" s="8"/>
      <c r="H8" s="8"/>
    </row>
    <row r="9" ht="15" customHeight="1">
      <c r="B9" s="4">
        <v>5</v>
      </c>
      <c r="C9" s="9" t="s">
        <v>80</v>
      </c>
      <c r="D9" s="9" t="s">
        <v>81</v>
      </c>
      <c r="E9" s="8">
        <v>36</v>
      </c>
      <c r="F9" s="8">
        <v>55</v>
      </c>
      <c r="G9" s="8"/>
      <c r="H9" s="8"/>
    </row>
    <row r="10">
      <c r="B10" s="4">
        <v>6</v>
      </c>
      <c r="C10" s="9" t="s">
        <v>82</v>
      </c>
      <c r="D10" s="9" t="s">
        <v>83</v>
      </c>
      <c r="E10" s="8">
        <v>2</v>
      </c>
      <c r="F10" s="8">
        <v>23</v>
      </c>
      <c r="G10" s="8"/>
      <c r="H10" s="8" t="s">
        <v>84</v>
      </c>
    </row>
    <row r="11">
      <c r="B11" s="4">
        <v>7</v>
      </c>
      <c r="C11" s="9" t="s">
        <v>85</v>
      </c>
      <c r="D11" s="9" t="s">
        <v>86</v>
      </c>
      <c r="E11" s="8">
        <v>9</v>
      </c>
      <c r="F11" s="8">
        <v>23</v>
      </c>
      <c r="G11" s="8"/>
      <c r="H11" s="8"/>
    </row>
    <row r="12">
      <c r="B12" s="4">
        <v>8</v>
      </c>
      <c r="C12" s="9" t="s">
        <v>87</v>
      </c>
      <c r="D12" s="9" t="s">
        <v>88</v>
      </c>
      <c r="E12" s="8">
        <v>0</v>
      </c>
      <c r="F12" s="8">
        <v>0</v>
      </c>
      <c r="G12" s="8"/>
      <c r="H12" s="8" t="s">
        <v>89</v>
      </c>
    </row>
    <row r="13">
      <c r="B13" s="4">
        <v>9</v>
      </c>
      <c r="C13" s="9" t="s">
        <v>90</v>
      </c>
      <c r="D13" s="9" t="s">
        <v>91</v>
      </c>
      <c r="E13" s="8">
        <v>47</v>
      </c>
      <c r="F13" s="8">
        <v>65</v>
      </c>
      <c r="G13" s="8"/>
      <c r="H13" s="8"/>
    </row>
    <row r="14">
      <c r="B14" s="4">
        <v>10</v>
      </c>
      <c r="C14" s="9" t="s">
        <v>92</v>
      </c>
      <c r="D14" s="9" t="s">
        <v>93</v>
      </c>
      <c r="E14" s="8">
        <v>87</v>
      </c>
      <c r="F14" s="8">
        <v>103</v>
      </c>
      <c r="G14" s="8"/>
      <c r="H14" s="8"/>
    </row>
    <row r="15">
      <c r="B15" s="4">
        <v>11</v>
      </c>
      <c r="C15" s="9" t="s">
        <v>94</v>
      </c>
      <c r="D15" s="9" t="s">
        <v>95</v>
      </c>
      <c r="E15" s="8">
        <v>25</v>
      </c>
      <c r="F15" s="8">
        <v>37</v>
      </c>
      <c r="G15" s="8"/>
      <c r="H15" s="8"/>
    </row>
    <row r="16" ht="15" customHeight="1">
      <c r="B16" s="4">
        <v>12</v>
      </c>
      <c r="C16" s="9" t="s">
        <v>96</v>
      </c>
      <c r="D16" s="9" t="s">
        <v>97</v>
      </c>
      <c r="E16" s="8">
        <v>0</v>
      </c>
      <c r="F16" s="8">
        <v>0</v>
      </c>
      <c r="G16" s="8"/>
      <c r="H16" s="8" t="s">
        <v>98</v>
      </c>
    </row>
    <row r="17">
      <c r="B17" s="4">
        <v>13</v>
      </c>
      <c r="C17" s="9" t="s">
        <v>99</v>
      </c>
      <c r="D17" s="9" t="s">
        <v>100</v>
      </c>
      <c r="E17" s="8">
        <v>40</v>
      </c>
      <c r="F17" s="8">
        <v>55</v>
      </c>
      <c r="G17" s="8"/>
      <c r="H17" s="8"/>
    </row>
    <row r="18">
      <c r="B18" s="4">
        <v>14</v>
      </c>
      <c r="C18" s="9" t="s">
        <v>101</v>
      </c>
      <c r="D18" s="9" t="s">
        <v>102</v>
      </c>
      <c r="E18" s="8">
        <v>16</v>
      </c>
      <c r="F18" s="8">
        <v>24</v>
      </c>
      <c r="G18" s="8"/>
      <c r="H18" s="8"/>
    </row>
    <row r="19">
      <c r="B19" s="4">
        <v>15</v>
      </c>
      <c r="C19" s="9" t="s">
        <v>50</v>
      </c>
      <c r="D19" s="9" t="s">
        <v>103</v>
      </c>
      <c r="E19" s="8">
        <v>0</v>
      </c>
      <c r="F19" s="8">
        <v>0</v>
      </c>
      <c r="G19" s="8"/>
      <c r="H19" s="8" t="s">
        <v>12</v>
      </c>
    </row>
    <row r="20">
      <c r="B20" s="4">
        <v>16</v>
      </c>
      <c r="C20" s="9" t="s">
        <v>104</v>
      </c>
      <c r="D20" s="9" t="s">
        <v>105</v>
      </c>
      <c r="E20" s="8">
        <v>86</v>
      </c>
      <c r="F20" s="8">
        <v>106</v>
      </c>
      <c r="G20" s="8"/>
      <c r="H20" s="8"/>
    </row>
    <row r="21">
      <c r="B21" s="4">
        <v>17</v>
      </c>
      <c r="C21" s="9" t="s">
        <v>106</v>
      </c>
      <c r="D21" s="9" t="s">
        <v>107</v>
      </c>
      <c r="E21" s="8">
        <v>41</v>
      </c>
      <c r="F21" s="8">
        <v>65</v>
      </c>
      <c r="G21" s="8"/>
      <c r="H21" s="4"/>
    </row>
    <row r="22">
      <c r="B22" s="4">
        <v>18</v>
      </c>
      <c r="C22" s="9" t="s">
        <v>108</v>
      </c>
      <c r="D22" s="9" t="s">
        <v>109</v>
      </c>
      <c r="E22" s="8">
        <v>0</v>
      </c>
      <c r="F22" s="8">
        <v>0</v>
      </c>
      <c r="G22" s="8"/>
      <c r="H22" s="4" t="s">
        <v>110</v>
      </c>
    </row>
    <row r="23">
      <c r="B23" s="4">
        <v>19</v>
      </c>
      <c r="C23" s="9" t="s">
        <v>111</v>
      </c>
      <c r="D23" s="9" t="s">
        <v>112</v>
      </c>
      <c r="E23" s="8">
        <v>41</v>
      </c>
      <c r="F23" s="8" t="s">
        <v>21</v>
      </c>
      <c r="G23" s="8"/>
      <c r="H23" s="4"/>
    </row>
    <row r="24">
      <c r="B24" s="4">
        <v>20</v>
      </c>
      <c r="C24" s="9" t="s">
        <v>113</v>
      </c>
      <c r="D24" s="9" t="s">
        <v>114</v>
      </c>
      <c r="E24" s="8">
        <v>0</v>
      </c>
      <c r="F24" s="8">
        <v>0</v>
      </c>
      <c r="G24" s="8"/>
      <c r="H24" s="4" t="s">
        <v>12</v>
      </c>
    </row>
    <row r="25">
      <c r="B25" s="4">
        <v>21</v>
      </c>
      <c r="C25" s="9" t="s">
        <v>115</v>
      </c>
      <c r="D25" s="9" t="s">
        <v>116</v>
      </c>
      <c r="E25" s="4">
        <v>80</v>
      </c>
      <c r="F25" s="4">
        <v>88</v>
      </c>
      <c r="G25" s="4"/>
      <c r="H25" s="4"/>
    </row>
    <row r="26">
      <c r="B26" s="4">
        <v>22</v>
      </c>
      <c r="C26" s="9" t="s">
        <v>117</v>
      </c>
      <c r="D26" s="9" t="s">
        <v>118</v>
      </c>
      <c r="E26" s="4">
        <v>11</v>
      </c>
      <c r="F26" s="4">
        <v>38</v>
      </c>
      <c r="G26" s="4"/>
      <c r="H26" s="4"/>
    </row>
    <row r="27">
      <c r="B27" s="4">
        <v>23</v>
      </c>
      <c r="C27" s="9" t="s">
        <v>119</v>
      </c>
      <c r="D27" s="9" t="s">
        <v>120</v>
      </c>
      <c r="E27" s="4">
        <v>30</v>
      </c>
      <c r="F27" s="4">
        <v>35</v>
      </c>
      <c r="G27" s="4"/>
      <c r="H27" s="4"/>
    </row>
    <row r="28">
      <c r="B28" s="4">
        <v>24</v>
      </c>
      <c r="C28" s="9" t="s">
        <v>121</v>
      </c>
      <c r="D28" s="9" t="s">
        <v>122</v>
      </c>
      <c r="E28" s="8">
        <v>0</v>
      </c>
      <c r="F28" s="8">
        <v>0</v>
      </c>
      <c r="G28" s="8"/>
      <c r="H28" s="4" t="s">
        <v>12</v>
      </c>
    </row>
    <row r="29">
      <c r="B29" s="4">
        <v>25</v>
      </c>
      <c r="C29" s="9" t="s">
        <v>123</v>
      </c>
      <c r="D29" s="9" t="s">
        <v>124</v>
      </c>
      <c r="E29" s="4">
        <v>0</v>
      </c>
      <c r="F29" s="8">
        <v>0</v>
      </c>
      <c r="G29" s="8"/>
      <c r="H29" s="4" t="s">
        <v>12</v>
      </c>
    </row>
    <row r="30">
      <c r="B30" s="4">
        <v>26</v>
      </c>
      <c r="C30" s="10"/>
      <c r="D30" s="10"/>
      <c r="E30" s="8"/>
      <c r="F30" s="8"/>
      <c r="G30" s="8"/>
      <c r="H30" s="4"/>
    </row>
    <row r="31">
      <c r="B31" s="4">
        <v>27</v>
      </c>
      <c r="C31" s="3"/>
      <c r="D31" s="3"/>
      <c r="E31" s="8"/>
      <c r="F31" s="8"/>
      <c r="G31" s="8"/>
      <c r="H31" s="4"/>
    </row>
    <row r="32">
      <c r="B32" s="4">
        <v>28</v>
      </c>
      <c r="C32" s="3"/>
      <c r="D32" s="3"/>
      <c r="E32" s="8"/>
      <c r="F32" s="8"/>
      <c r="G32" s="8"/>
      <c r="H32" s="4"/>
    </row>
    <row r="33">
      <c r="B33" s="4">
        <v>29</v>
      </c>
      <c r="C33" s="11"/>
      <c r="D33" s="11"/>
      <c r="E33" s="8"/>
      <c r="F33" s="8"/>
      <c r="G33" s="8"/>
      <c r="H33" s="4"/>
    </row>
    <row r="34">
      <c r="B34" s="4">
        <v>30</v>
      </c>
      <c r="C34" s="3"/>
      <c r="D34" s="3"/>
      <c r="E34" s="8"/>
      <c r="F34" s="8"/>
      <c r="G34" s="8"/>
      <c r="H34" s="4"/>
    </row>
    <row r="35">
      <c r="B35" s="2"/>
      <c r="C35" s="1"/>
      <c r="D35" s="2"/>
      <c r="E35" s="2"/>
    </row>
    <row r="36">
      <c r="C36" s="12"/>
    </row>
    <row r="37" ht="42.75">
      <c r="C37" s="8" t="s">
        <v>58</v>
      </c>
      <c r="D37" s="8" t="s">
        <v>59</v>
      </c>
      <c r="E37" s="13"/>
    </row>
    <row r="38">
      <c r="C38" s="14" t="s">
        <v>60</v>
      </c>
      <c r="D38" s="4">
        <f>COUNTIF(E5:E34,"&lt;40")</f>
        <v>16</v>
      </c>
      <c r="E38" s="2"/>
    </row>
    <row r="39">
      <c r="C39" s="15" t="s">
        <v>61</v>
      </c>
      <c r="D39" s="4">
        <f>SUMPRODUCT((E5:E34&gt;=40)*(E5:E34&lt;=69))</f>
        <v>5</v>
      </c>
      <c r="E39" s="2"/>
    </row>
    <row r="40">
      <c r="C40" s="16" t="s">
        <v>62</v>
      </c>
      <c r="D40" s="4">
        <f>SUMPRODUCT((E5:E34&gt;=70)*(E5:E34&lt;=80))</f>
        <v>2</v>
      </c>
      <c r="E40" s="2"/>
    </row>
    <row r="41">
      <c r="C41" s="17" t="s">
        <v>63</v>
      </c>
      <c r="D41" s="4">
        <f>SUMPRODUCT((E5:E34&gt;=81)*(E5:E34&lt;=101))</f>
        <v>2</v>
      </c>
      <c r="E41" s="2"/>
    </row>
    <row r="42">
      <c r="C42" s="18" t="s">
        <v>64</v>
      </c>
      <c r="D42" s="4">
        <f>COUNTIF(E5:E34,"&gt;101")</f>
        <v>0</v>
      </c>
      <c r="E42" s="2"/>
    </row>
    <row r="43">
      <c r="C43" s="19" t="s">
        <v>65</v>
      </c>
      <c r="D43" s="20">
        <f>SUM(D38:D42)</f>
        <v>25</v>
      </c>
      <c r="E43" s="2"/>
    </row>
    <row r="44">
      <c r="C44" s="21" t="s">
        <v>66</v>
      </c>
      <c r="D44" s="22">
        <f>COUNTIF(E5:E34,"Non évaluable")</f>
        <v>0</v>
      </c>
      <c r="E44" s="2"/>
    </row>
    <row r="45">
      <c r="C45" s="23" t="s">
        <v>67</v>
      </c>
      <c r="D45" s="4">
        <f>COUNTIF(E5:E34,"Absent")</f>
        <v>0</v>
      </c>
      <c r="E45" s="2"/>
    </row>
    <row r="46">
      <c r="C46" s="19" t="s">
        <v>68</v>
      </c>
      <c r="D46" s="20">
        <f>SUM(D43:D45)</f>
        <v>25</v>
      </c>
      <c r="E46" s="2"/>
    </row>
    <row r="49" ht="42.75">
      <c r="C49" s="8" t="s">
        <v>69</v>
      </c>
      <c r="D49" s="8" t="s">
        <v>59</v>
      </c>
    </row>
    <row r="50">
      <c r="C50" s="14" t="s">
        <v>60</v>
      </c>
      <c r="D50" s="4">
        <f>COUNTIF(F5:F34,"&lt;40")</f>
        <v>15</v>
      </c>
    </row>
    <row r="51">
      <c r="C51" s="15" t="s">
        <v>61</v>
      </c>
      <c r="D51" s="4">
        <f>SUMPRODUCT((F5:F34&gt;=40)*(F5:F34&lt;=69))</f>
        <v>5</v>
      </c>
    </row>
    <row r="52">
      <c r="C52" s="16" t="s">
        <v>62</v>
      </c>
      <c r="D52" s="4">
        <f>SUMPRODUCT((F5:F34&gt;=70)*(F5:F34&lt;=80))</f>
        <v>0</v>
      </c>
    </row>
    <row r="53">
      <c r="C53" s="17" t="s">
        <v>63</v>
      </c>
      <c r="D53" s="4">
        <f>SUMPRODUCT((F5:F34&gt;=81)*(F5:F34&lt;=101))</f>
        <v>2</v>
      </c>
    </row>
    <row r="54">
      <c r="C54" s="18" t="s">
        <v>64</v>
      </c>
      <c r="D54" s="4">
        <f>COUNTIF(F5:F34,"&gt;101")</f>
        <v>2</v>
      </c>
    </row>
    <row r="55">
      <c r="C55" s="19" t="s">
        <v>65</v>
      </c>
      <c r="D55" s="20">
        <f>SUM(D50:D54)</f>
        <v>24</v>
      </c>
    </row>
    <row r="56">
      <c r="C56" s="21" t="s">
        <v>66</v>
      </c>
      <c r="D56" s="22">
        <f>COUNTIF(F5:F34,"Non évaluable")</f>
        <v>0</v>
      </c>
    </row>
    <row r="57">
      <c r="C57" s="23" t="s">
        <v>67</v>
      </c>
      <c r="D57" s="4">
        <v>1</v>
      </c>
    </row>
    <row r="58">
      <c r="C58" s="19" t="s">
        <v>68</v>
      </c>
      <c r="D58" s="20">
        <f>SUM(D55:D57)</f>
        <v>25</v>
      </c>
    </row>
    <row r="61" ht="42.75">
      <c r="C61" s="8" t="s">
        <v>70</v>
      </c>
      <c r="D61" s="8" t="s">
        <v>59</v>
      </c>
    </row>
    <row r="62">
      <c r="C62" s="14" t="s">
        <v>60</v>
      </c>
      <c r="D62" s="4">
        <f>COUNTIF(G5:G34,"&lt;40")</f>
        <v>0</v>
      </c>
    </row>
    <row r="63">
      <c r="C63" s="15" t="s">
        <v>61</v>
      </c>
      <c r="D63" s="4">
        <f>SUMPRODUCT((G5:G34&gt;=40)*(G5:G34&lt;=69))</f>
        <v>0</v>
      </c>
    </row>
    <row r="64">
      <c r="C64" s="16" t="s">
        <v>62</v>
      </c>
      <c r="D64" s="4">
        <f>SUMPRODUCT((G5:G34&gt;=70)*(G5:G34&lt;=80))</f>
        <v>0</v>
      </c>
    </row>
    <row r="65">
      <c r="C65" s="17" t="s">
        <v>63</v>
      </c>
      <c r="D65" s="4">
        <f>SUMPRODUCT((G5:G34&gt;=81)*(G5:G34&lt;=101))</f>
        <v>0</v>
      </c>
    </row>
    <row r="66">
      <c r="C66" s="18" t="s">
        <v>64</v>
      </c>
      <c r="D66" s="4">
        <f>COUNTIF(G5:G34,"&gt;101")</f>
        <v>0</v>
      </c>
    </row>
    <row r="67">
      <c r="C67" s="19" t="s">
        <v>65</v>
      </c>
      <c r="D67" s="20">
        <f>SUM(D62:D66)</f>
        <v>0</v>
      </c>
    </row>
    <row r="68">
      <c r="C68" s="21" t="s">
        <v>66</v>
      </c>
      <c r="D68" s="22">
        <f>COUNTIF(G5:G34,"Non évaluable")</f>
        <v>0</v>
      </c>
    </row>
    <row r="69">
      <c r="C69" s="23" t="s">
        <v>67</v>
      </c>
      <c r="D69" s="4">
        <f>COUNTIF(G5:G34,"Absent")</f>
        <v>0</v>
      </c>
    </row>
    <row r="70">
      <c r="C70" s="19" t="s">
        <v>68</v>
      </c>
      <c r="D70" s="20">
        <f>SUM(D67:D69)</f>
        <v>0</v>
      </c>
    </row>
  </sheetData>
  <printOptions headings="0" gridLines="0"/>
  <pageMargins left="0.69999999999999996" right="0.69999999999999996" top="0.75" bottom="0.75" header="0.29999999999999999" footer="0.29999999999999999"/>
  <pageSetup blackAndWhite="0" cellComments="none" copies="1" draft="0" errors="displayed" firstPageNumber="-1" fitToHeight="1" fitToWidth="1" horizontalDpi="600" orientation="portrait" pageOrder="downThenOver" paperSize="9" scale="100" useFirstPageNumber="0" usePrinterDefaults="1" verticalDpi="600"/>
  <headerFooter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4" operator="greaterThan" id="{005C0063-005D-4DAD-82EA-006A005000CB}">
            <xm:f>101</xm:f>
            <x14:dxf>
              <fill>
                <patternFill patternType="solid">
                  <fgColor theme="4"/>
                  <bgColor theme="4"/>
                </patternFill>
              </fill>
            </x14:dxf>
          </x14:cfRule>
          <xm:sqref>E5:G34</xm:sqref>
        </x14:conditionalFormatting>
        <x14:conditionalFormatting xmlns:xm="http://schemas.microsoft.com/office/excel/2006/main">
          <x14:cfRule type="cellIs" priority="13" operator="between" id="{006D0041-00B7-4B89-AE25-00B000D80031}">
            <xm:f>81</xm:f>
            <xm:f>101</xm:f>
            <x14:dxf>
              <fill>
                <patternFill patternType="solid">
                  <fgColor theme="9"/>
                  <bgColor theme="9"/>
                </patternFill>
              </fill>
            </x14:dxf>
          </x14:cfRule>
          <xm:sqref>E5:G34</xm:sqref>
        </x14:conditionalFormatting>
        <x14:conditionalFormatting xmlns:xm="http://schemas.microsoft.com/office/excel/2006/main">
          <x14:cfRule type="cellIs" priority="12" operator="between" id="{00760090-00AB-4F23-8F3E-0093003C008A}">
            <xm:f>70</xm:f>
            <xm:f>80</xm:f>
            <x14:dxf>
              <fill>
                <patternFill patternType="solid">
                  <fgColor theme="7"/>
                  <bgColor theme="7"/>
                </patternFill>
              </fill>
            </x14:dxf>
          </x14:cfRule>
          <xm:sqref>E5:G34</xm:sqref>
        </x14:conditionalFormatting>
        <x14:conditionalFormatting xmlns:xm="http://schemas.microsoft.com/office/excel/2006/main">
          <x14:cfRule type="cellIs" priority="11" operator="between" id="{0001005B-002D-4F36-857F-00DB006C00F6}">
            <xm:f>40</xm:f>
            <xm:f>69</xm:f>
            <x14:dxf>
              <fill>
                <patternFill patternType="solid">
                  <fgColor theme="5"/>
                  <bgColor theme="5"/>
                </patternFill>
              </fill>
            </x14:dxf>
          </x14:cfRule>
          <xm:sqref>E5:G34</xm:sqref>
        </x14:conditionalFormatting>
        <x14:conditionalFormatting xmlns:xm="http://schemas.microsoft.com/office/excel/2006/main">
          <x14:cfRule type="cellIs" priority="10" operator="lessThan" id="{00530086-0064-4822-B418-000100C5007D}">
            <xm:f>40</xm:f>
            <x14:dxf>
              <fill>
                <patternFill patternType="solid">
                  <fgColor rgb="FFCC00CC"/>
                  <bgColor rgb="FFCC00CC"/>
                </patternFill>
              </fill>
            </x14:dxf>
          </x14:cfRule>
          <xm:sqref>E5:G34</xm:sqref>
        </x14:conditionalFormatting>
        <x14:conditionalFormatting xmlns:xm="http://schemas.microsoft.com/office/excel/2006/main">
          <x14:cfRule type="containsText" priority="9" operator="containsText" text="Absent" id="{00780033-002C-48EE-8C30-00EB0037003C}">
            <xm:f>NOT(ISERROR(SEARCH("Absent",E5)))</xm:f>
            <x14:dxf>
              <fill>
                <patternFill patternType="solid">
                  <fgColor theme="0"/>
                  <bgColor theme="0"/>
                </patternFill>
              </fill>
            </x14:dxf>
          </x14:cfRule>
          <xm:sqref>E5:G34</xm:sqref>
        </x14:conditionalFormatting>
        <x14:conditionalFormatting xmlns:xm="http://schemas.microsoft.com/office/excel/2006/main">
          <x14:cfRule type="containsText" priority="8" operator="containsText" text="Non évaluable" id="{00670002-0027-4571-8B4A-009700C60069}">
            <xm:f>NOT(ISERROR(SEARCH("Non évaluable",E5)))</xm:f>
            <x14:dxf>
              <fill>
                <patternFill patternType="solid">
                  <fgColor theme="2" tint="-0.24994659260841701"/>
                  <bgColor theme="2" tint="-0.24994659260841701"/>
                </patternFill>
              </fill>
            </x14:dxf>
          </x14:cfRule>
          <xm:sqref>E5:G34</xm:sqref>
        </x14:conditionalFormatting>
        <x14:conditionalFormatting xmlns:xm="http://schemas.microsoft.com/office/excel/2006/main">
          <x14:cfRule type="cellIs" priority="7" operator="greaterThan" id="{008800CA-004F-4D0B-9DCA-00F400DD0093}">
            <xm:f>101</xm:f>
            <x14:dxf>
              <fill>
                <patternFill patternType="solid">
                  <fgColor theme="4"/>
                  <bgColor theme="4"/>
                </patternFill>
              </fill>
            </x14:dxf>
          </x14:cfRule>
          <xm:sqref>E30</xm:sqref>
        </x14:conditionalFormatting>
        <x14:conditionalFormatting xmlns:xm="http://schemas.microsoft.com/office/excel/2006/main">
          <x14:cfRule type="cellIs" priority="6" operator="between" id="{006C008A-0039-4C2F-9148-00B300CB0014}">
            <xm:f>81</xm:f>
            <xm:f>101</xm:f>
            <x14:dxf>
              <fill>
                <patternFill patternType="solid">
                  <fgColor theme="9"/>
                  <bgColor theme="9"/>
                </patternFill>
              </fill>
            </x14:dxf>
          </x14:cfRule>
          <xm:sqref>E30</xm:sqref>
        </x14:conditionalFormatting>
        <x14:conditionalFormatting xmlns:xm="http://schemas.microsoft.com/office/excel/2006/main">
          <x14:cfRule type="cellIs" priority="5" operator="between" id="{000B00D6-0065-46A2-9077-003200760070}">
            <xm:f>70</xm:f>
            <xm:f>80</xm:f>
            <x14:dxf>
              <fill>
                <patternFill patternType="solid">
                  <fgColor theme="7"/>
                  <bgColor theme="7"/>
                </patternFill>
              </fill>
            </x14:dxf>
          </x14:cfRule>
          <xm:sqref>E30</xm:sqref>
        </x14:conditionalFormatting>
        <x14:conditionalFormatting xmlns:xm="http://schemas.microsoft.com/office/excel/2006/main">
          <x14:cfRule type="cellIs" priority="4" operator="between" id="{00270004-009A-4794-81AE-0098006D002B}">
            <xm:f>40</xm:f>
            <xm:f>69</xm:f>
            <x14:dxf>
              <fill>
                <patternFill patternType="solid">
                  <fgColor theme="5"/>
                  <bgColor theme="5"/>
                </patternFill>
              </fill>
            </x14:dxf>
          </x14:cfRule>
          <xm:sqref>E30</xm:sqref>
        </x14:conditionalFormatting>
        <x14:conditionalFormatting xmlns:xm="http://schemas.microsoft.com/office/excel/2006/main">
          <x14:cfRule type="cellIs" priority="3" operator="lessThan" id="{005B000B-00BA-4747-93C1-00F000F80078}">
            <xm:f>40</xm:f>
            <x14:dxf>
              <fill>
                <patternFill patternType="solid">
                  <fgColor rgb="FFCC00CC"/>
                  <bgColor rgb="FFCC00CC"/>
                </patternFill>
              </fill>
            </x14:dxf>
          </x14:cfRule>
          <xm:sqref>E30</xm:sqref>
        </x14:conditionalFormatting>
        <x14:conditionalFormatting xmlns:xm="http://schemas.microsoft.com/office/excel/2006/main">
          <x14:cfRule type="containsText" priority="2" operator="containsText" text="Absent" id="{00680021-001D-43F8-973D-009200BE0085}">
            <xm:f>NOT(ISERROR(SEARCH("Absent",E30)))</xm:f>
            <x14:dxf>
              <fill>
                <patternFill patternType="solid">
                  <fgColor theme="0"/>
                  <bgColor theme="0"/>
                </patternFill>
              </fill>
            </x14:dxf>
          </x14:cfRule>
          <xm:sqref>E30</xm:sqref>
        </x14:conditionalFormatting>
        <x14:conditionalFormatting xmlns:xm="http://schemas.microsoft.com/office/excel/2006/main">
          <x14:cfRule type="containsText" priority="1" operator="containsText" text="Non évaluable" id="{00E30041-009D-45B8-BA6D-00C700530093}">
            <xm:f>NOT(ISERROR(SEARCH("Non évaluable",E30)))</xm:f>
            <x14:dxf>
              <fill>
                <patternFill patternType="solid">
                  <fgColor theme="2" tint="-0.24994659260841701"/>
                  <bgColor theme="2" tint="-0.24994659260841701"/>
                </patternFill>
              </fill>
            </x14:dxf>
          </x14:cfRule>
          <xm:sqref>E30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rgb="FFFFC000"/>
    <outlinePr applyStyles="0" showOutlineSymbols="1" summaryBelow="1" summaryRight="1"/>
    <pageSetUpPr autoPageBreaks="1" fitToPage="0"/>
  </sheetPr>
  <sheetViews>
    <sheetView workbookViewId="0" zoomScale="68">
      <selection activeCell="K74" activeCellId="0" sqref="K74"/>
    </sheetView>
  </sheetViews>
  <sheetFormatPr baseColWidth="10" defaultColWidth="11.42578125" defaultRowHeight="15"/>
  <cols>
    <col min="1" max="1" style="1" width="11.42578125"/>
    <col customWidth="1" min="2" max="2" style="1" width="5.140625"/>
    <col customWidth="1" min="3" max="3" style="1" width="23.5703125"/>
    <col customWidth="1" min="4" max="4" style="2" width="20.7109375"/>
    <col customWidth="1" min="5" max="5" style="1" width="24.28515625"/>
    <col customWidth="1" min="6" max="6" style="1" width="24"/>
    <col customWidth="1" min="7" max="7" style="1" width="22.28515625"/>
    <col customWidth="1" min="8" max="8" style="1" width="34.42578125"/>
    <col min="9" max="16384" style="1" width="11.42578125"/>
  </cols>
  <sheetData>
    <row r="2">
      <c r="C2" s="3" t="s">
        <v>125</v>
      </c>
      <c r="D2" s="4"/>
      <c r="F2" s="3" t="s">
        <v>1</v>
      </c>
      <c r="G2" s="3"/>
    </row>
    <row r="4">
      <c r="C4" s="5" t="s">
        <v>3</v>
      </c>
      <c r="D4" s="5" t="s">
        <v>4</v>
      </c>
      <c r="E4" s="6" t="s">
        <v>5</v>
      </c>
      <c r="F4" s="6" t="s">
        <v>126</v>
      </c>
      <c r="G4" s="6" t="s">
        <v>7</v>
      </c>
      <c r="H4" s="6" t="s">
        <v>8</v>
      </c>
    </row>
    <row r="5">
      <c r="B5" s="4">
        <v>1</v>
      </c>
      <c r="C5" s="11"/>
      <c r="D5" s="11"/>
      <c r="E5" s="8"/>
      <c r="F5" s="8"/>
      <c r="G5" s="8"/>
      <c r="H5" s="8"/>
    </row>
    <row r="6">
      <c r="B6" s="4">
        <v>2</v>
      </c>
      <c r="C6" s="11"/>
      <c r="D6" s="11"/>
      <c r="E6" s="8"/>
      <c r="F6" s="8"/>
      <c r="G6" s="8"/>
      <c r="H6" s="8"/>
    </row>
    <row r="7">
      <c r="B7" s="4">
        <v>3</v>
      </c>
      <c r="C7" s="11"/>
      <c r="D7" s="11"/>
      <c r="E7" s="8"/>
      <c r="F7" s="8"/>
      <c r="G7" s="8"/>
      <c r="H7" s="8"/>
    </row>
    <row r="8">
      <c r="B8" s="4">
        <v>4</v>
      </c>
      <c r="C8" s="11"/>
      <c r="D8" s="11"/>
      <c r="E8" s="8"/>
      <c r="F8" s="8"/>
      <c r="G8" s="8"/>
      <c r="H8" s="8"/>
    </row>
    <row r="9" ht="15" customHeight="1">
      <c r="B9" s="4">
        <v>5</v>
      </c>
      <c r="C9" s="11"/>
      <c r="D9" s="11"/>
      <c r="E9" s="8"/>
      <c r="F9" s="8"/>
      <c r="G9" s="8"/>
      <c r="H9" s="8"/>
    </row>
    <row r="10">
      <c r="B10" s="4">
        <v>6</v>
      </c>
      <c r="C10" s="11"/>
      <c r="D10" s="11"/>
      <c r="E10" s="8"/>
      <c r="F10" s="8"/>
      <c r="G10" s="8"/>
      <c r="H10" s="8"/>
    </row>
    <row r="11">
      <c r="B11" s="4">
        <v>7</v>
      </c>
      <c r="C11" s="11"/>
      <c r="D11" s="11"/>
      <c r="E11" s="8"/>
      <c r="F11" s="8"/>
      <c r="G11" s="8"/>
      <c r="H11" s="8"/>
    </row>
    <row r="12">
      <c r="B12" s="4">
        <v>8</v>
      </c>
      <c r="C12" s="11"/>
      <c r="D12" s="11"/>
      <c r="E12" s="8"/>
      <c r="F12" s="8"/>
      <c r="G12" s="8"/>
      <c r="H12" s="8"/>
    </row>
    <row r="13">
      <c r="B13" s="4">
        <v>9</v>
      </c>
      <c r="C13" s="11"/>
      <c r="D13" s="11"/>
      <c r="E13" s="8"/>
      <c r="F13" s="8"/>
      <c r="G13" s="8"/>
      <c r="H13" s="8"/>
    </row>
    <row r="14">
      <c r="B14" s="4">
        <v>10</v>
      </c>
      <c r="C14" s="11"/>
      <c r="D14" s="11"/>
      <c r="E14" s="8"/>
      <c r="F14" s="8"/>
      <c r="G14" s="8"/>
      <c r="H14" s="8"/>
    </row>
    <row r="15">
      <c r="B15" s="4">
        <v>11</v>
      </c>
      <c r="C15" s="11"/>
      <c r="D15" s="11"/>
      <c r="E15" s="8"/>
      <c r="F15" s="8"/>
      <c r="G15" s="8"/>
      <c r="H15" s="8"/>
    </row>
    <row r="16" ht="15" customHeight="1">
      <c r="B16" s="4">
        <v>12</v>
      </c>
      <c r="C16" s="11"/>
      <c r="D16" s="11"/>
      <c r="E16" s="8"/>
      <c r="F16" s="8"/>
      <c r="G16" s="8"/>
      <c r="H16" s="8"/>
    </row>
    <row r="17">
      <c r="B17" s="4">
        <v>13</v>
      </c>
      <c r="C17" s="11"/>
      <c r="D17" s="11"/>
      <c r="E17" s="8"/>
      <c r="F17" s="8"/>
      <c r="G17" s="8"/>
      <c r="H17" s="8"/>
    </row>
    <row r="18">
      <c r="B18" s="4">
        <v>14</v>
      </c>
      <c r="C18" s="11"/>
      <c r="D18" s="11"/>
      <c r="E18" s="8"/>
      <c r="F18" s="8"/>
      <c r="G18" s="8"/>
      <c r="H18" s="8"/>
    </row>
    <row r="19">
      <c r="B19" s="4">
        <v>15</v>
      </c>
      <c r="C19" s="11"/>
      <c r="D19" s="11"/>
      <c r="E19" s="8"/>
      <c r="F19" s="8"/>
      <c r="G19" s="8"/>
      <c r="H19" s="8"/>
    </row>
    <row r="20">
      <c r="B20" s="4">
        <v>16</v>
      </c>
      <c r="C20" s="11"/>
      <c r="D20" s="11"/>
      <c r="E20" s="8"/>
      <c r="F20" s="8"/>
      <c r="G20" s="8"/>
      <c r="H20" s="8"/>
    </row>
    <row r="21">
      <c r="B21" s="4">
        <v>17</v>
      </c>
      <c r="C21" s="11"/>
      <c r="D21" s="11"/>
      <c r="E21" s="8"/>
      <c r="F21" s="8"/>
      <c r="G21" s="8"/>
      <c r="H21" s="4"/>
    </row>
    <row r="22">
      <c r="B22" s="4">
        <v>18</v>
      </c>
      <c r="C22" s="11"/>
      <c r="D22" s="11"/>
      <c r="E22" s="8"/>
      <c r="F22" s="8"/>
      <c r="G22" s="8"/>
      <c r="H22" s="4"/>
    </row>
    <row r="23">
      <c r="B23" s="4">
        <v>19</v>
      </c>
      <c r="C23" s="3"/>
      <c r="D23" s="3"/>
      <c r="E23" s="8"/>
      <c r="F23" s="8"/>
      <c r="G23" s="8"/>
      <c r="H23" s="4"/>
    </row>
    <row r="24">
      <c r="B24" s="4">
        <v>20</v>
      </c>
      <c r="C24" s="10"/>
      <c r="D24" s="10"/>
      <c r="E24" s="8"/>
      <c r="F24" s="8"/>
      <c r="G24" s="8"/>
      <c r="H24" s="4"/>
    </row>
    <row r="25">
      <c r="B25" s="4">
        <v>21</v>
      </c>
      <c r="C25" s="10"/>
      <c r="D25" s="10"/>
      <c r="E25" s="4"/>
      <c r="F25" s="4"/>
      <c r="G25" s="4"/>
      <c r="H25" s="4"/>
    </row>
    <row r="26">
      <c r="B26" s="4">
        <v>22</v>
      </c>
      <c r="C26" s="10"/>
      <c r="D26" s="10"/>
      <c r="E26" s="4"/>
      <c r="F26" s="4"/>
      <c r="G26" s="4"/>
      <c r="H26" s="4"/>
    </row>
    <row r="27">
      <c r="B27" s="4">
        <v>23</v>
      </c>
      <c r="C27" s="10"/>
      <c r="D27" s="10"/>
      <c r="E27" s="4"/>
      <c r="F27" s="4"/>
      <c r="G27" s="4"/>
      <c r="H27" s="4"/>
    </row>
    <row r="28">
      <c r="B28" s="4">
        <v>24</v>
      </c>
      <c r="C28" s="10"/>
      <c r="D28" s="10"/>
      <c r="E28" s="8"/>
      <c r="F28" s="8"/>
      <c r="G28" s="8"/>
      <c r="H28" s="4"/>
    </row>
    <row r="29">
      <c r="B29" s="4">
        <v>25</v>
      </c>
      <c r="C29" s="10"/>
      <c r="D29" s="10"/>
      <c r="E29" s="4"/>
      <c r="F29" s="8"/>
      <c r="G29" s="8"/>
      <c r="H29" s="4"/>
    </row>
    <row r="30">
      <c r="B30" s="4">
        <v>26</v>
      </c>
      <c r="C30" s="10"/>
      <c r="D30" s="10"/>
      <c r="E30" s="8"/>
      <c r="F30" s="8"/>
      <c r="G30" s="8"/>
      <c r="H30" s="4"/>
    </row>
    <row r="31">
      <c r="B31" s="4">
        <v>27</v>
      </c>
      <c r="C31" s="3"/>
      <c r="D31" s="3"/>
      <c r="E31" s="8"/>
      <c r="F31" s="8"/>
      <c r="G31" s="8"/>
      <c r="H31" s="4"/>
    </row>
    <row r="32">
      <c r="B32" s="4">
        <v>28</v>
      </c>
      <c r="C32" s="3"/>
      <c r="D32" s="3"/>
      <c r="E32" s="8"/>
      <c r="F32" s="8"/>
      <c r="G32" s="8"/>
      <c r="H32" s="4"/>
    </row>
    <row r="33">
      <c r="B33" s="4">
        <v>29</v>
      </c>
      <c r="C33" s="11"/>
      <c r="D33" s="11"/>
      <c r="E33" s="8"/>
      <c r="F33" s="8"/>
      <c r="G33" s="8"/>
      <c r="H33" s="4"/>
    </row>
    <row r="34">
      <c r="B34" s="4">
        <v>30</v>
      </c>
      <c r="C34" s="3"/>
      <c r="D34" s="3"/>
      <c r="E34" s="8"/>
      <c r="F34" s="8"/>
      <c r="G34" s="8"/>
      <c r="H34" s="4"/>
    </row>
    <row r="35">
      <c r="B35" s="2"/>
      <c r="C35" s="1"/>
      <c r="D35" s="2"/>
      <c r="E35" s="2"/>
    </row>
    <row r="36">
      <c r="C36" s="12"/>
    </row>
    <row r="37" ht="45">
      <c r="C37" s="8" t="s">
        <v>58</v>
      </c>
      <c r="D37" s="8" t="s">
        <v>59</v>
      </c>
      <c r="E37" s="13"/>
    </row>
    <row r="38">
      <c r="C38" s="14" t="s">
        <v>60</v>
      </c>
      <c r="D38" s="4">
        <f>COUNTIF(E5:E34,"&lt;40")</f>
        <v>0</v>
      </c>
      <c r="E38" s="2"/>
    </row>
    <row r="39">
      <c r="C39" s="15" t="s">
        <v>61</v>
      </c>
      <c r="D39" s="4">
        <f>SUMPRODUCT((E5:E34&gt;=40)*(E5:E34&lt;=69))</f>
        <v>0</v>
      </c>
      <c r="E39" s="2"/>
    </row>
    <row r="40">
      <c r="C40" s="16" t="s">
        <v>62</v>
      </c>
      <c r="D40" s="4">
        <f>SUMPRODUCT((E5:E34&gt;=70)*(E5:E34&lt;=80))</f>
        <v>0</v>
      </c>
      <c r="E40" s="2"/>
    </row>
    <row r="41">
      <c r="C41" s="17" t="s">
        <v>63</v>
      </c>
      <c r="D41" s="4">
        <f>SUMPRODUCT((E5:E34&gt;=81)*(E5:E34&lt;=101))</f>
        <v>0</v>
      </c>
      <c r="E41" s="2"/>
    </row>
    <row r="42">
      <c r="C42" s="18" t="s">
        <v>64</v>
      </c>
      <c r="D42" s="4">
        <f>COUNTIF(E5:E34,"&gt;101")</f>
        <v>0</v>
      </c>
      <c r="E42" s="2"/>
    </row>
    <row r="43">
      <c r="C43" s="19" t="s">
        <v>65</v>
      </c>
      <c r="D43" s="20">
        <f>SUM(D38:D42)</f>
        <v>0</v>
      </c>
      <c r="E43" s="2"/>
    </row>
    <row r="44">
      <c r="C44" s="21" t="s">
        <v>66</v>
      </c>
      <c r="D44" s="22">
        <f>COUNTIF(E5:E34,"Non évaluable")</f>
        <v>0</v>
      </c>
      <c r="E44" s="2"/>
    </row>
    <row r="45">
      <c r="C45" s="23" t="s">
        <v>67</v>
      </c>
      <c r="D45" s="4">
        <f>COUNTIF(E5:E34,"Absent")</f>
        <v>0</v>
      </c>
      <c r="E45" s="2"/>
    </row>
    <row r="46">
      <c r="C46" s="19" t="s">
        <v>68</v>
      </c>
      <c r="D46" s="20">
        <f>SUM(D43:D45)</f>
        <v>0</v>
      </c>
      <c r="E46" s="2"/>
    </row>
    <row r="49" ht="45">
      <c r="C49" s="8" t="s">
        <v>69</v>
      </c>
      <c r="D49" s="8" t="s">
        <v>59</v>
      </c>
    </row>
    <row r="50">
      <c r="C50" s="14" t="s">
        <v>60</v>
      </c>
      <c r="D50" s="4">
        <f>COUNTIF(F5:F34,"&lt;40")</f>
        <v>0</v>
      </c>
    </row>
    <row r="51">
      <c r="C51" s="15" t="s">
        <v>61</v>
      </c>
      <c r="D51" s="4">
        <f>SUMPRODUCT((F5:F34&gt;=40)*(F5:F34&lt;=69))</f>
        <v>0</v>
      </c>
    </row>
    <row r="52">
      <c r="C52" s="16" t="s">
        <v>62</v>
      </c>
      <c r="D52" s="4">
        <f>SUMPRODUCT((F5:F34&gt;=70)*(F5:F34&lt;=80))</f>
        <v>0</v>
      </c>
    </row>
    <row r="53">
      <c r="C53" s="17" t="s">
        <v>63</v>
      </c>
      <c r="D53" s="4">
        <f>SUMPRODUCT((F5:F34&gt;=81)*(F5:F34&lt;=101))</f>
        <v>0</v>
      </c>
    </row>
    <row r="54">
      <c r="C54" s="18" t="s">
        <v>64</v>
      </c>
      <c r="D54" s="4">
        <f>COUNTIF(F5:F34,"&gt;101")</f>
        <v>0</v>
      </c>
    </row>
    <row r="55">
      <c r="C55" s="19" t="s">
        <v>65</v>
      </c>
      <c r="D55" s="20">
        <f>SUM(D50:D54)</f>
        <v>0</v>
      </c>
    </row>
    <row r="56">
      <c r="C56" s="21" t="s">
        <v>66</v>
      </c>
      <c r="D56" s="22">
        <f>COUNTIF(F5:F34,"Non évaluable")</f>
        <v>0</v>
      </c>
    </row>
    <row r="57">
      <c r="C57" s="23" t="s">
        <v>67</v>
      </c>
      <c r="D57" s="4">
        <f>COUNTIF(F5:F34,"Absent")</f>
        <v>0</v>
      </c>
    </row>
    <row r="58">
      <c r="C58" s="19" t="s">
        <v>68</v>
      </c>
      <c r="D58" s="20">
        <f>SUM(D55:D57)</f>
        <v>0</v>
      </c>
    </row>
    <row r="61" ht="45">
      <c r="C61" s="8" t="s">
        <v>70</v>
      </c>
      <c r="D61" s="8" t="s">
        <v>59</v>
      </c>
    </row>
    <row r="62">
      <c r="C62" s="14" t="s">
        <v>60</v>
      </c>
      <c r="D62" s="4">
        <f>COUNTIF(G5:G34,"&lt;40")</f>
        <v>0</v>
      </c>
    </row>
    <row r="63">
      <c r="C63" s="15" t="s">
        <v>61</v>
      </c>
      <c r="D63" s="4">
        <f>SUMPRODUCT((G5:G34&gt;=40)*(G5:G34&lt;=69))</f>
        <v>0</v>
      </c>
    </row>
    <row r="64">
      <c r="C64" s="16" t="s">
        <v>62</v>
      </c>
      <c r="D64" s="4">
        <f>SUMPRODUCT((G5:G34&gt;=70)*(G5:G34&lt;=80))</f>
        <v>0</v>
      </c>
    </row>
    <row r="65">
      <c r="C65" s="17" t="s">
        <v>63</v>
      </c>
      <c r="D65" s="4">
        <f>SUMPRODUCT((G5:G34&gt;=81)*(G5:G34&lt;=101))</f>
        <v>0</v>
      </c>
    </row>
    <row r="66">
      <c r="C66" s="18" t="s">
        <v>64</v>
      </c>
      <c r="D66" s="4">
        <f>COUNTIF(G5:G34,"&gt;101")</f>
        <v>0</v>
      </c>
    </row>
    <row r="67">
      <c r="C67" s="19" t="s">
        <v>65</v>
      </c>
      <c r="D67" s="20">
        <f>SUM(D62:D66)</f>
        <v>0</v>
      </c>
    </row>
    <row r="68">
      <c r="C68" s="21" t="s">
        <v>66</v>
      </c>
      <c r="D68" s="22">
        <f>COUNTIF(G5:G34,"Non évaluable")</f>
        <v>0</v>
      </c>
    </row>
    <row r="69">
      <c r="C69" s="23" t="s">
        <v>67</v>
      </c>
      <c r="D69" s="4">
        <f>COUNTIF(G5:G34,"Absent")</f>
        <v>0</v>
      </c>
    </row>
    <row r="70">
      <c r="C70" s="19" t="s">
        <v>68</v>
      </c>
      <c r="D70" s="20">
        <f>SUM(D67:D69)</f>
        <v>0</v>
      </c>
    </row>
  </sheetData>
  <printOptions headings="0" gridLines="0"/>
  <pageMargins left="0.69999999999999996" right="0.69999999999999996" top="0.75" bottom="0.75" header="0.29999999999999999" footer="0.29999999999999999"/>
  <pageSetup blackAndWhite="0" cellComments="none" copies="1" draft="0" errors="displayed" firstPageNumber="-1" fitToHeight="1" fitToWidth="1" horizontalDpi="600" orientation="portrait" pageOrder="downThenOver" paperSize="9" scale="100" useFirstPageNumber="0" usePrinterDefaults="1" verticalDpi="600"/>
  <headerFooter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8" operator="containsText" text="Non évaluable" id="{00EB00C7-0083-4873-B7ED-007F00D9000B}">
            <xm:f>NOT(ISERROR(SEARCH("Non évaluable",E5)))</xm:f>
            <x14:dxf>
              <fill>
                <patternFill patternType="solid">
                  <fgColor theme="2" tint="-0.24994659260841701"/>
                  <bgColor theme="2" tint="-0.24994659260841701"/>
                </patternFill>
              </fill>
            </x14:dxf>
          </x14:cfRule>
          <xm:sqref>E5:G34</xm:sqref>
        </x14:conditionalFormatting>
        <x14:conditionalFormatting xmlns:xm="http://schemas.microsoft.com/office/excel/2006/main">
          <x14:cfRule type="containsText" priority="9" operator="containsText" text="Absent" id="{00F7001E-007A-4172-8ECF-006E00B7007B}">
            <xm:f>NOT(ISERROR(SEARCH("Absent",E5)))</xm:f>
            <x14:dxf>
              <fill>
                <patternFill patternType="solid">
                  <fgColor theme="0"/>
                  <bgColor theme="0"/>
                </patternFill>
              </fill>
            </x14:dxf>
          </x14:cfRule>
          <xm:sqref>E5:G34</xm:sqref>
        </x14:conditionalFormatting>
        <x14:conditionalFormatting xmlns:xm="http://schemas.microsoft.com/office/excel/2006/main">
          <x14:cfRule type="cellIs" priority="10" operator="lessThan" id="{00600099-00CD-44CD-A46D-00AC00B00038}">
            <xm:f>40</xm:f>
            <x14:dxf>
              <fill>
                <patternFill patternType="solid">
                  <fgColor rgb="FFCC00CC"/>
                  <bgColor rgb="FFCC00CC"/>
                </patternFill>
              </fill>
            </x14:dxf>
          </x14:cfRule>
          <xm:sqref>E5:G34</xm:sqref>
        </x14:conditionalFormatting>
        <x14:conditionalFormatting xmlns:xm="http://schemas.microsoft.com/office/excel/2006/main">
          <x14:cfRule type="cellIs" priority="11" operator="between" id="{000800BB-00D7-4CFD-A641-009600600020}">
            <xm:f>40</xm:f>
            <xm:f>69</xm:f>
            <x14:dxf>
              <fill>
                <patternFill patternType="solid">
                  <fgColor theme="5"/>
                  <bgColor theme="5"/>
                </patternFill>
              </fill>
            </x14:dxf>
          </x14:cfRule>
          <xm:sqref>E5:G34</xm:sqref>
        </x14:conditionalFormatting>
        <x14:conditionalFormatting xmlns:xm="http://schemas.microsoft.com/office/excel/2006/main">
          <x14:cfRule type="cellIs" priority="12" operator="between" id="{003A000F-006F-4CBE-87C2-00A8003B00B0}">
            <xm:f>70</xm:f>
            <xm:f>80</xm:f>
            <x14:dxf>
              <fill>
                <patternFill patternType="solid">
                  <fgColor theme="7"/>
                  <bgColor theme="7"/>
                </patternFill>
              </fill>
            </x14:dxf>
          </x14:cfRule>
          <xm:sqref>E5:G34</xm:sqref>
        </x14:conditionalFormatting>
        <x14:conditionalFormatting xmlns:xm="http://schemas.microsoft.com/office/excel/2006/main">
          <x14:cfRule type="cellIs" priority="13" operator="between" id="{00300090-001A-48F7-AFCD-00FC007D0026}">
            <xm:f>81</xm:f>
            <xm:f>101</xm:f>
            <x14:dxf>
              <fill>
                <patternFill patternType="solid">
                  <fgColor theme="9"/>
                  <bgColor theme="9"/>
                </patternFill>
              </fill>
            </x14:dxf>
          </x14:cfRule>
          <xm:sqref>E5:G34</xm:sqref>
        </x14:conditionalFormatting>
        <x14:conditionalFormatting xmlns:xm="http://schemas.microsoft.com/office/excel/2006/main">
          <x14:cfRule type="cellIs" priority="14" operator="greaterThan" id="{002A00F9-00F9-4A0A-9856-0060003C00CB}">
            <xm:f>101</xm:f>
            <x14:dxf>
              <fill>
                <patternFill patternType="solid">
                  <fgColor theme="4"/>
                  <bgColor theme="4"/>
                </patternFill>
              </fill>
            </x14:dxf>
          </x14:cfRule>
          <xm:sqref>E5:G34</xm:sqref>
        </x14:conditionalFormatting>
        <x14:conditionalFormatting xmlns:xm="http://schemas.microsoft.com/office/excel/2006/main">
          <x14:cfRule type="containsText" priority="1" operator="containsText" text="Non évaluable" id="{0016005F-00BE-4E66-A3E4-0003008F0059}">
            <xm:f>NOT(ISERROR(SEARCH("Non évaluable",E30)))</xm:f>
            <x14:dxf>
              <fill>
                <patternFill patternType="solid">
                  <fgColor theme="2" tint="-0.24994659260841701"/>
                  <bgColor theme="2" tint="-0.24994659260841701"/>
                </patternFill>
              </fill>
            </x14:dxf>
          </x14:cfRule>
          <xm:sqref>E30</xm:sqref>
        </x14:conditionalFormatting>
        <x14:conditionalFormatting xmlns:xm="http://schemas.microsoft.com/office/excel/2006/main">
          <x14:cfRule type="containsText" priority="2" operator="containsText" text="Absent" id="{009D00F2-0048-4476-BF4A-0039000700F9}">
            <xm:f>NOT(ISERROR(SEARCH("Absent",E30)))</xm:f>
            <x14:dxf>
              <fill>
                <patternFill patternType="solid">
                  <fgColor theme="0"/>
                  <bgColor theme="0"/>
                </patternFill>
              </fill>
            </x14:dxf>
          </x14:cfRule>
          <xm:sqref>E30</xm:sqref>
        </x14:conditionalFormatting>
        <x14:conditionalFormatting xmlns:xm="http://schemas.microsoft.com/office/excel/2006/main">
          <x14:cfRule type="cellIs" priority="3" operator="lessThan" id="{00D400ED-00C5-4209-A626-003500EE00C6}">
            <xm:f>40</xm:f>
            <x14:dxf>
              <fill>
                <patternFill patternType="solid">
                  <fgColor rgb="FFCC00CC"/>
                  <bgColor rgb="FFCC00CC"/>
                </patternFill>
              </fill>
            </x14:dxf>
          </x14:cfRule>
          <xm:sqref>E30</xm:sqref>
        </x14:conditionalFormatting>
        <x14:conditionalFormatting xmlns:xm="http://schemas.microsoft.com/office/excel/2006/main">
          <x14:cfRule type="cellIs" priority="4" operator="between" id="{00A10036-0065-4547-897E-006C004E0002}">
            <xm:f>40</xm:f>
            <xm:f>69</xm:f>
            <x14:dxf>
              <fill>
                <patternFill patternType="solid">
                  <fgColor theme="5"/>
                  <bgColor theme="5"/>
                </patternFill>
              </fill>
            </x14:dxf>
          </x14:cfRule>
          <xm:sqref>E30</xm:sqref>
        </x14:conditionalFormatting>
        <x14:conditionalFormatting xmlns:xm="http://schemas.microsoft.com/office/excel/2006/main">
          <x14:cfRule type="cellIs" priority="5" operator="between" id="{00F10070-0057-48F8-8941-00F8003900F4}">
            <xm:f>70</xm:f>
            <xm:f>80</xm:f>
            <x14:dxf>
              <fill>
                <patternFill patternType="solid">
                  <fgColor theme="7"/>
                  <bgColor theme="7"/>
                </patternFill>
              </fill>
            </x14:dxf>
          </x14:cfRule>
          <xm:sqref>E30</xm:sqref>
        </x14:conditionalFormatting>
        <x14:conditionalFormatting xmlns:xm="http://schemas.microsoft.com/office/excel/2006/main">
          <x14:cfRule type="cellIs" priority="6" operator="between" id="{00B80072-009B-45F2-A01F-00A900AA005F}">
            <xm:f>81</xm:f>
            <xm:f>101</xm:f>
            <x14:dxf>
              <fill>
                <patternFill patternType="solid">
                  <fgColor theme="9"/>
                  <bgColor theme="9"/>
                </patternFill>
              </fill>
            </x14:dxf>
          </x14:cfRule>
          <xm:sqref>E30</xm:sqref>
        </x14:conditionalFormatting>
        <x14:conditionalFormatting xmlns:xm="http://schemas.microsoft.com/office/excel/2006/main">
          <x14:cfRule type="cellIs" priority="7" operator="greaterThan" id="{006F0067-0063-496D-A259-007600A8008A}">
            <xm:f>101</xm:f>
            <x14:dxf>
              <fill>
                <patternFill patternType="solid">
                  <fgColor theme="4"/>
                  <bgColor theme="4"/>
                </patternFill>
              </fill>
            </x14:dxf>
          </x14:cfRule>
          <xm:sqref>E30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rgb="FFFFC000"/>
    <outlinePr applyStyles="0" showOutlineSymbols="1" summaryBelow="1" summaryRight="1"/>
    <pageSetUpPr autoPageBreaks="1" fitToPage="0"/>
  </sheetPr>
  <sheetViews>
    <sheetView workbookViewId="0" zoomScale="68">
      <selection activeCell="J37" activeCellId="0" sqref="J37"/>
    </sheetView>
  </sheetViews>
  <sheetFormatPr baseColWidth="10" defaultColWidth="11.42578125" defaultRowHeight="15"/>
  <cols>
    <col min="1" max="1" style="1" width="11.42578125"/>
    <col customWidth="1" min="2" max="2" style="1" width="5.140625"/>
    <col customWidth="1" min="3" max="3" style="1" width="23.5703125"/>
    <col customWidth="1" min="4" max="4" style="2" width="20.7109375"/>
    <col customWidth="1" min="5" max="5" style="1" width="24.28515625"/>
    <col customWidth="1" min="6" max="6" style="1" width="24"/>
    <col customWidth="1" min="7" max="7" style="1" width="22.28515625"/>
    <col customWidth="1" min="8" max="8" style="1" width="34.42578125"/>
    <col min="9" max="16384" style="1" width="11.42578125"/>
  </cols>
  <sheetData>
    <row r="2">
      <c r="C2" s="3" t="s">
        <v>125</v>
      </c>
      <c r="D2" s="4"/>
      <c r="F2" s="3" t="s">
        <v>1</v>
      </c>
      <c r="G2" s="3"/>
    </row>
    <row r="4">
      <c r="C4" s="5" t="s">
        <v>3</v>
      </c>
      <c r="D4" s="5" t="s">
        <v>4</v>
      </c>
      <c r="E4" s="6" t="s">
        <v>5</v>
      </c>
      <c r="F4" s="6" t="s">
        <v>126</v>
      </c>
      <c r="G4" s="6" t="s">
        <v>7</v>
      </c>
      <c r="H4" s="6" t="s">
        <v>8</v>
      </c>
    </row>
    <row r="5">
      <c r="B5" s="4">
        <v>1</v>
      </c>
      <c r="C5" s="11"/>
      <c r="D5" s="11"/>
      <c r="E5" s="8"/>
      <c r="F5" s="8"/>
      <c r="G5" s="8"/>
      <c r="H5" s="8"/>
    </row>
    <row r="6">
      <c r="B6" s="4">
        <v>2</v>
      </c>
      <c r="C6" s="11"/>
      <c r="D6" s="11"/>
      <c r="E6" s="8"/>
      <c r="F6" s="8"/>
      <c r="G6" s="8"/>
      <c r="H6" s="8"/>
    </row>
    <row r="7">
      <c r="B7" s="4">
        <v>3</v>
      </c>
      <c r="C7" s="11"/>
      <c r="D7" s="11"/>
      <c r="E7" s="8"/>
      <c r="F7" s="8"/>
      <c r="G7" s="8"/>
      <c r="H7" s="8"/>
    </row>
    <row r="8">
      <c r="B8" s="4">
        <v>4</v>
      </c>
      <c r="C8" s="11"/>
      <c r="D8" s="11"/>
      <c r="E8" s="8"/>
      <c r="F8" s="8"/>
      <c r="G8" s="8"/>
      <c r="H8" s="8"/>
    </row>
    <row r="9" ht="15" customHeight="1">
      <c r="B9" s="4">
        <v>5</v>
      </c>
      <c r="C9" s="11"/>
      <c r="D9" s="11"/>
      <c r="E9" s="8"/>
      <c r="F9" s="8"/>
      <c r="G9" s="8"/>
      <c r="H9" s="8"/>
    </row>
    <row r="10">
      <c r="B10" s="4">
        <v>6</v>
      </c>
      <c r="C10" s="11"/>
      <c r="D10" s="11"/>
      <c r="E10" s="8"/>
      <c r="F10" s="8"/>
      <c r="G10" s="8"/>
      <c r="H10" s="8"/>
    </row>
    <row r="11">
      <c r="B11" s="4">
        <v>7</v>
      </c>
      <c r="C11" s="11"/>
      <c r="D11" s="11"/>
      <c r="E11" s="8"/>
      <c r="F11" s="8"/>
      <c r="G11" s="8"/>
      <c r="H11" s="8"/>
    </row>
    <row r="12">
      <c r="B12" s="4">
        <v>8</v>
      </c>
      <c r="C12" s="11"/>
      <c r="D12" s="11"/>
      <c r="E12" s="8"/>
      <c r="F12" s="8"/>
      <c r="G12" s="8"/>
      <c r="H12" s="8"/>
    </row>
    <row r="13">
      <c r="B13" s="4">
        <v>9</v>
      </c>
      <c r="C13" s="11"/>
      <c r="D13" s="11"/>
      <c r="E13" s="8"/>
      <c r="F13" s="8"/>
      <c r="G13" s="8"/>
      <c r="H13" s="8"/>
    </row>
    <row r="14">
      <c r="B14" s="4">
        <v>10</v>
      </c>
      <c r="C14" s="11"/>
      <c r="D14" s="11"/>
      <c r="E14" s="8"/>
      <c r="F14" s="8"/>
      <c r="G14" s="8"/>
      <c r="H14" s="8"/>
    </row>
    <row r="15">
      <c r="B15" s="4">
        <v>11</v>
      </c>
      <c r="C15" s="11"/>
      <c r="D15" s="11"/>
      <c r="E15" s="8"/>
      <c r="F15" s="8"/>
      <c r="G15" s="8"/>
      <c r="H15" s="8"/>
    </row>
    <row r="16" ht="15" customHeight="1">
      <c r="B16" s="4">
        <v>12</v>
      </c>
      <c r="C16" s="11"/>
      <c r="D16" s="11"/>
      <c r="E16" s="8"/>
      <c r="F16" s="8"/>
      <c r="G16" s="8"/>
      <c r="H16" s="8"/>
    </row>
    <row r="17">
      <c r="B17" s="4">
        <v>13</v>
      </c>
      <c r="C17" s="11"/>
      <c r="D17" s="11"/>
      <c r="E17" s="8"/>
      <c r="F17" s="8"/>
      <c r="G17" s="8"/>
      <c r="H17" s="8"/>
    </row>
    <row r="18">
      <c r="B18" s="4">
        <v>14</v>
      </c>
      <c r="C18" s="11"/>
      <c r="D18" s="11"/>
      <c r="E18" s="8"/>
      <c r="F18" s="8"/>
      <c r="G18" s="8"/>
      <c r="H18" s="8"/>
    </row>
    <row r="19">
      <c r="B19" s="4">
        <v>15</v>
      </c>
      <c r="C19" s="11"/>
      <c r="D19" s="11"/>
      <c r="E19" s="8"/>
      <c r="F19" s="8"/>
      <c r="G19" s="8"/>
      <c r="H19" s="8"/>
    </row>
    <row r="20">
      <c r="B20" s="4">
        <v>16</v>
      </c>
      <c r="C20" s="11"/>
      <c r="D20" s="11"/>
      <c r="E20" s="8"/>
      <c r="F20" s="8"/>
      <c r="G20" s="8"/>
      <c r="H20" s="8"/>
    </row>
    <row r="21">
      <c r="B21" s="4">
        <v>17</v>
      </c>
      <c r="C21" s="11"/>
      <c r="D21" s="11"/>
      <c r="E21" s="8"/>
      <c r="F21" s="8"/>
      <c r="G21" s="8"/>
      <c r="H21" s="4"/>
    </row>
    <row r="22">
      <c r="B22" s="4">
        <v>18</v>
      </c>
      <c r="C22" s="11"/>
      <c r="D22" s="11"/>
      <c r="E22" s="8"/>
      <c r="F22" s="8"/>
      <c r="G22" s="8"/>
      <c r="H22" s="4"/>
    </row>
    <row r="23">
      <c r="B23" s="4">
        <v>19</v>
      </c>
      <c r="C23" s="3"/>
      <c r="D23" s="3"/>
      <c r="E23" s="8"/>
      <c r="F23" s="8"/>
      <c r="G23" s="8"/>
      <c r="H23" s="4"/>
    </row>
    <row r="24">
      <c r="B24" s="4">
        <v>20</v>
      </c>
      <c r="C24" s="10"/>
      <c r="D24" s="10"/>
      <c r="E24" s="8"/>
      <c r="F24" s="8"/>
      <c r="G24" s="8"/>
      <c r="H24" s="4"/>
    </row>
    <row r="25">
      <c r="B25" s="4">
        <v>21</v>
      </c>
      <c r="C25" s="10"/>
      <c r="D25" s="10"/>
      <c r="E25" s="4"/>
      <c r="F25" s="4"/>
      <c r="G25" s="4"/>
      <c r="H25" s="4"/>
    </row>
    <row r="26">
      <c r="B26" s="4">
        <v>22</v>
      </c>
      <c r="C26" s="10"/>
      <c r="D26" s="10"/>
      <c r="E26" s="4"/>
      <c r="F26" s="4"/>
      <c r="G26" s="4"/>
      <c r="H26" s="4"/>
    </row>
    <row r="27">
      <c r="B27" s="4">
        <v>23</v>
      </c>
      <c r="C27" s="10"/>
      <c r="D27" s="10"/>
      <c r="E27" s="4"/>
      <c r="F27" s="4"/>
      <c r="G27" s="4"/>
      <c r="H27" s="4"/>
    </row>
    <row r="28">
      <c r="B28" s="4">
        <v>24</v>
      </c>
      <c r="C28" s="10"/>
      <c r="D28" s="10"/>
      <c r="E28" s="8"/>
      <c r="F28" s="8"/>
      <c r="G28" s="8"/>
      <c r="H28" s="4"/>
    </row>
    <row r="29">
      <c r="B29" s="4">
        <v>25</v>
      </c>
      <c r="C29" s="10"/>
      <c r="D29" s="10"/>
      <c r="E29" s="4"/>
      <c r="F29" s="8"/>
      <c r="G29" s="8"/>
      <c r="H29" s="4"/>
    </row>
    <row r="30">
      <c r="B30" s="4">
        <v>26</v>
      </c>
      <c r="C30" s="10"/>
      <c r="D30" s="10"/>
      <c r="E30" s="8"/>
      <c r="F30" s="8"/>
      <c r="G30" s="8"/>
      <c r="H30" s="4"/>
    </row>
    <row r="31">
      <c r="B31" s="4">
        <v>27</v>
      </c>
      <c r="C31" s="3"/>
      <c r="D31" s="3"/>
      <c r="E31" s="8"/>
      <c r="F31" s="8"/>
      <c r="G31" s="8"/>
      <c r="H31" s="4"/>
    </row>
    <row r="32">
      <c r="B32" s="4">
        <v>28</v>
      </c>
      <c r="C32" s="3"/>
      <c r="D32" s="3"/>
      <c r="E32" s="8"/>
      <c r="F32" s="8"/>
      <c r="G32" s="8"/>
      <c r="H32" s="4"/>
    </row>
    <row r="33">
      <c r="B33" s="4">
        <v>29</v>
      </c>
      <c r="C33" s="11"/>
      <c r="D33" s="11"/>
      <c r="E33" s="8"/>
      <c r="F33" s="8"/>
      <c r="G33" s="8"/>
      <c r="H33" s="4"/>
    </row>
    <row r="34">
      <c r="B34" s="4">
        <v>30</v>
      </c>
      <c r="C34" s="3"/>
      <c r="D34" s="3"/>
      <c r="E34" s="8"/>
      <c r="F34" s="8"/>
      <c r="G34" s="8"/>
      <c r="H34" s="4"/>
    </row>
    <row r="35">
      <c r="B35" s="2"/>
      <c r="C35" s="1"/>
      <c r="D35" s="2"/>
      <c r="E35" s="2"/>
    </row>
    <row r="36">
      <c r="C36" s="12"/>
    </row>
    <row r="37" ht="45">
      <c r="C37" s="8" t="s">
        <v>58</v>
      </c>
      <c r="D37" s="8" t="s">
        <v>59</v>
      </c>
      <c r="E37" s="13"/>
    </row>
    <row r="38">
      <c r="C38" s="14" t="s">
        <v>60</v>
      </c>
      <c r="D38" s="4">
        <f>COUNTIF(E5:E34,"&lt;40")</f>
        <v>0</v>
      </c>
      <c r="E38" s="2"/>
    </row>
    <row r="39">
      <c r="C39" s="15" t="s">
        <v>61</v>
      </c>
      <c r="D39" s="4">
        <f>SUMPRODUCT((E5:E34&gt;=40)*(E5:E34&lt;=69))</f>
        <v>0</v>
      </c>
      <c r="E39" s="2"/>
    </row>
    <row r="40">
      <c r="C40" s="16" t="s">
        <v>62</v>
      </c>
      <c r="D40" s="4">
        <f>SUMPRODUCT((E5:E34&gt;=70)*(E5:E34&lt;=80))</f>
        <v>0</v>
      </c>
      <c r="E40" s="2"/>
    </row>
    <row r="41">
      <c r="C41" s="17" t="s">
        <v>63</v>
      </c>
      <c r="D41" s="4">
        <f>SUMPRODUCT((E5:E34&gt;=81)*(E5:E34&lt;=101))</f>
        <v>0</v>
      </c>
      <c r="E41" s="2"/>
    </row>
    <row r="42">
      <c r="C42" s="18" t="s">
        <v>64</v>
      </c>
      <c r="D42" s="4">
        <f>COUNTIF(E5:E34,"&gt;101")</f>
        <v>0</v>
      </c>
      <c r="E42" s="2"/>
    </row>
    <row r="43">
      <c r="C43" s="19" t="s">
        <v>65</v>
      </c>
      <c r="D43" s="20">
        <f>SUM(D38:D42)</f>
        <v>0</v>
      </c>
      <c r="E43" s="2"/>
    </row>
    <row r="44">
      <c r="C44" s="21" t="s">
        <v>66</v>
      </c>
      <c r="D44" s="22">
        <f>COUNTIF(E5:E34,"Non évaluable")</f>
        <v>0</v>
      </c>
      <c r="E44" s="2"/>
    </row>
    <row r="45">
      <c r="C45" s="23" t="s">
        <v>67</v>
      </c>
      <c r="D45" s="4">
        <f>COUNTIF(E5:E34,"Absent")</f>
        <v>0</v>
      </c>
      <c r="E45" s="2"/>
    </row>
    <row r="46">
      <c r="C46" s="19" t="s">
        <v>68</v>
      </c>
      <c r="D46" s="20">
        <f>SUM(D43:D45)</f>
        <v>0</v>
      </c>
      <c r="E46" s="2"/>
    </row>
    <row r="49" ht="45">
      <c r="C49" s="8" t="s">
        <v>69</v>
      </c>
      <c r="D49" s="8" t="s">
        <v>59</v>
      </c>
    </row>
    <row r="50">
      <c r="C50" s="14" t="s">
        <v>60</v>
      </c>
      <c r="D50" s="4">
        <f>COUNTIF(F5:F34,"&lt;40")</f>
        <v>0</v>
      </c>
    </row>
    <row r="51">
      <c r="C51" s="15" t="s">
        <v>61</v>
      </c>
      <c r="D51" s="4">
        <f>SUMPRODUCT((F5:F34&gt;=40)*(F5:F34&lt;=69))</f>
        <v>0</v>
      </c>
    </row>
    <row r="52">
      <c r="C52" s="16" t="s">
        <v>62</v>
      </c>
      <c r="D52" s="4">
        <f>SUMPRODUCT((F5:F34&gt;=70)*(F5:F34&lt;=80))</f>
        <v>0</v>
      </c>
    </row>
    <row r="53">
      <c r="C53" s="17" t="s">
        <v>63</v>
      </c>
      <c r="D53" s="4">
        <f>SUMPRODUCT((F5:F34&gt;=81)*(F5:F34&lt;=101))</f>
        <v>0</v>
      </c>
    </row>
    <row r="54">
      <c r="C54" s="18" t="s">
        <v>64</v>
      </c>
      <c r="D54" s="4">
        <f>COUNTIF(F5:F34,"&gt;101")</f>
        <v>0</v>
      </c>
    </row>
    <row r="55">
      <c r="C55" s="19" t="s">
        <v>65</v>
      </c>
      <c r="D55" s="20">
        <f>SUM(D50:D54)</f>
        <v>0</v>
      </c>
    </row>
    <row r="56">
      <c r="C56" s="21" t="s">
        <v>66</v>
      </c>
      <c r="D56" s="22">
        <f>COUNTIF(F5:F34,"Non évaluable")</f>
        <v>0</v>
      </c>
    </row>
    <row r="57">
      <c r="C57" s="23" t="s">
        <v>67</v>
      </c>
      <c r="D57" s="4">
        <f>COUNTIF(F5:F34,"Absent")</f>
        <v>0</v>
      </c>
    </row>
    <row r="58">
      <c r="C58" s="19" t="s">
        <v>68</v>
      </c>
      <c r="D58" s="20">
        <f>SUM(D55:D57)</f>
        <v>0</v>
      </c>
    </row>
    <row r="61" ht="45">
      <c r="C61" s="8" t="s">
        <v>70</v>
      </c>
      <c r="D61" s="8" t="s">
        <v>59</v>
      </c>
    </row>
    <row r="62">
      <c r="C62" s="14" t="s">
        <v>60</v>
      </c>
      <c r="D62" s="4">
        <f>COUNTIF(G5:G34,"&lt;40")</f>
        <v>0</v>
      </c>
    </row>
    <row r="63">
      <c r="C63" s="15" t="s">
        <v>61</v>
      </c>
      <c r="D63" s="4">
        <f>SUMPRODUCT((G5:G34&gt;=40)*(G5:G34&lt;=69))</f>
        <v>0</v>
      </c>
    </row>
    <row r="64">
      <c r="C64" s="16" t="s">
        <v>62</v>
      </c>
      <c r="D64" s="4">
        <f>SUMPRODUCT((G5:G34&gt;=70)*(G5:G34&lt;=80))</f>
        <v>0</v>
      </c>
    </row>
    <row r="65">
      <c r="C65" s="17" t="s">
        <v>63</v>
      </c>
      <c r="D65" s="4">
        <f>SUMPRODUCT((G5:G34&gt;=81)*(G5:G34&lt;=101))</f>
        <v>0</v>
      </c>
    </row>
    <row r="66">
      <c r="C66" s="18" t="s">
        <v>64</v>
      </c>
      <c r="D66" s="4">
        <f>COUNTIF(G5:G34,"&gt;101")</f>
        <v>0</v>
      </c>
    </row>
    <row r="67">
      <c r="C67" s="19" t="s">
        <v>65</v>
      </c>
      <c r="D67" s="20">
        <f>SUM(D62:D66)</f>
        <v>0</v>
      </c>
    </row>
    <row r="68">
      <c r="C68" s="21" t="s">
        <v>66</v>
      </c>
      <c r="D68" s="22">
        <f>COUNTIF(G5:G34,"Non évaluable")</f>
        <v>0</v>
      </c>
    </row>
    <row r="69">
      <c r="C69" s="23" t="s">
        <v>67</v>
      </c>
      <c r="D69" s="4">
        <f>COUNTIF(G5:G34,"Absent")</f>
        <v>0</v>
      </c>
    </row>
    <row r="70">
      <c r="C70" s="19" t="s">
        <v>68</v>
      </c>
      <c r="D70" s="20">
        <f>SUM(D67:D69)</f>
        <v>0</v>
      </c>
    </row>
  </sheetData>
  <printOptions headings="0" gridLines="0"/>
  <pageMargins left="0.69999999999999996" right="0.69999999999999996" top="0.75" bottom="0.75" header="0.29999999999999999" footer="0.29999999999999999"/>
  <pageSetup blackAndWhite="0" cellComments="none" copies="1" draft="0" errors="displayed" firstPageNumber="-1" fitToHeight="1" fitToWidth="1" horizontalDpi="600" orientation="portrait" pageOrder="downThenOver" paperSize="9" scale="100" useFirstPageNumber="0" usePrinterDefaults="1" verticalDpi="600"/>
  <headerFooter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8" operator="containsText" text="Non évaluable" id="{002D009A-00B2-4639-BDA3-007B00D300B1}">
            <xm:f>NOT(ISERROR(SEARCH("Non évaluable",E5)))</xm:f>
            <x14:dxf>
              <fill>
                <patternFill patternType="solid">
                  <fgColor theme="2" tint="-0.24994659260841701"/>
                  <bgColor theme="2" tint="-0.24994659260841701"/>
                </patternFill>
              </fill>
            </x14:dxf>
          </x14:cfRule>
          <xm:sqref>E5:G34</xm:sqref>
        </x14:conditionalFormatting>
        <x14:conditionalFormatting xmlns:xm="http://schemas.microsoft.com/office/excel/2006/main">
          <x14:cfRule type="containsText" priority="9" operator="containsText" text="Absent" id="{004800D5-00F8-4AE9-A5DF-0088009200EB}">
            <xm:f>NOT(ISERROR(SEARCH("Absent",E5)))</xm:f>
            <x14:dxf>
              <fill>
                <patternFill patternType="solid">
                  <fgColor theme="0"/>
                  <bgColor theme="0"/>
                </patternFill>
              </fill>
            </x14:dxf>
          </x14:cfRule>
          <xm:sqref>E5:G34</xm:sqref>
        </x14:conditionalFormatting>
        <x14:conditionalFormatting xmlns:xm="http://schemas.microsoft.com/office/excel/2006/main">
          <x14:cfRule type="cellIs" priority="10" operator="lessThan" id="{00A4004D-0090-4F1A-A2AE-001E007E00A2}">
            <xm:f>40</xm:f>
            <x14:dxf>
              <fill>
                <patternFill patternType="solid">
                  <fgColor rgb="FFCC00CC"/>
                  <bgColor rgb="FFCC00CC"/>
                </patternFill>
              </fill>
            </x14:dxf>
          </x14:cfRule>
          <xm:sqref>E5:G34</xm:sqref>
        </x14:conditionalFormatting>
        <x14:conditionalFormatting xmlns:xm="http://schemas.microsoft.com/office/excel/2006/main">
          <x14:cfRule type="cellIs" priority="11" operator="between" id="{00D80015-009E-4027-886A-003700C30038}">
            <xm:f>40</xm:f>
            <xm:f>69</xm:f>
            <x14:dxf>
              <fill>
                <patternFill patternType="solid">
                  <fgColor theme="5"/>
                  <bgColor theme="5"/>
                </patternFill>
              </fill>
            </x14:dxf>
          </x14:cfRule>
          <xm:sqref>E5:G34</xm:sqref>
        </x14:conditionalFormatting>
        <x14:conditionalFormatting xmlns:xm="http://schemas.microsoft.com/office/excel/2006/main">
          <x14:cfRule type="cellIs" priority="12" operator="between" id="{002E00D8-006B-4843-BF99-00D100910071}">
            <xm:f>70</xm:f>
            <xm:f>80</xm:f>
            <x14:dxf>
              <fill>
                <patternFill patternType="solid">
                  <fgColor theme="7"/>
                  <bgColor theme="7"/>
                </patternFill>
              </fill>
            </x14:dxf>
          </x14:cfRule>
          <xm:sqref>E5:G34</xm:sqref>
        </x14:conditionalFormatting>
        <x14:conditionalFormatting xmlns:xm="http://schemas.microsoft.com/office/excel/2006/main">
          <x14:cfRule type="cellIs" priority="13" operator="between" id="{00FB002F-00E7-4D58-BDF1-0012006000FD}">
            <xm:f>81</xm:f>
            <xm:f>101</xm:f>
            <x14:dxf>
              <fill>
                <patternFill patternType="solid">
                  <fgColor theme="9"/>
                  <bgColor theme="9"/>
                </patternFill>
              </fill>
            </x14:dxf>
          </x14:cfRule>
          <xm:sqref>E5:G34</xm:sqref>
        </x14:conditionalFormatting>
        <x14:conditionalFormatting xmlns:xm="http://schemas.microsoft.com/office/excel/2006/main">
          <x14:cfRule type="cellIs" priority="14" operator="greaterThan" id="{00160023-00DD-44DE-AFD3-0090004D0065}">
            <xm:f>101</xm:f>
            <x14:dxf>
              <fill>
                <patternFill patternType="solid">
                  <fgColor theme="4"/>
                  <bgColor theme="4"/>
                </patternFill>
              </fill>
            </x14:dxf>
          </x14:cfRule>
          <xm:sqref>E5:G34</xm:sqref>
        </x14:conditionalFormatting>
        <x14:conditionalFormatting xmlns:xm="http://schemas.microsoft.com/office/excel/2006/main">
          <x14:cfRule type="containsText" priority="1" operator="containsText" text="Non évaluable" id="{006A00A0-00D2-44F8-B494-00BC005A00A1}">
            <xm:f>NOT(ISERROR(SEARCH("Non évaluable",E30)))</xm:f>
            <x14:dxf>
              <fill>
                <patternFill patternType="solid">
                  <fgColor theme="2" tint="-0.24994659260841701"/>
                  <bgColor theme="2" tint="-0.24994659260841701"/>
                </patternFill>
              </fill>
            </x14:dxf>
          </x14:cfRule>
          <xm:sqref>E30</xm:sqref>
        </x14:conditionalFormatting>
        <x14:conditionalFormatting xmlns:xm="http://schemas.microsoft.com/office/excel/2006/main">
          <x14:cfRule type="containsText" priority="2" operator="containsText" text="Absent" id="{00DB00D4-00EC-4FDD-9A5C-001400720063}">
            <xm:f>NOT(ISERROR(SEARCH("Absent",E30)))</xm:f>
            <x14:dxf>
              <fill>
                <patternFill patternType="solid">
                  <fgColor theme="0"/>
                  <bgColor theme="0"/>
                </patternFill>
              </fill>
            </x14:dxf>
          </x14:cfRule>
          <xm:sqref>E30</xm:sqref>
        </x14:conditionalFormatting>
        <x14:conditionalFormatting xmlns:xm="http://schemas.microsoft.com/office/excel/2006/main">
          <x14:cfRule type="cellIs" priority="3" operator="lessThan" id="{003300A0-00F1-43CD-A099-00C200E6004C}">
            <xm:f>40</xm:f>
            <x14:dxf>
              <fill>
                <patternFill patternType="solid">
                  <fgColor rgb="FFCC00CC"/>
                  <bgColor rgb="FFCC00CC"/>
                </patternFill>
              </fill>
            </x14:dxf>
          </x14:cfRule>
          <xm:sqref>E30</xm:sqref>
        </x14:conditionalFormatting>
        <x14:conditionalFormatting xmlns:xm="http://schemas.microsoft.com/office/excel/2006/main">
          <x14:cfRule type="cellIs" priority="4" operator="between" id="{00AE0033-00D6-480D-83A1-00B20030003F}">
            <xm:f>40</xm:f>
            <xm:f>69</xm:f>
            <x14:dxf>
              <fill>
                <patternFill patternType="solid">
                  <fgColor theme="5"/>
                  <bgColor theme="5"/>
                </patternFill>
              </fill>
            </x14:dxf>
          </x14:cfRule>
          <xm:sqref>E30</xm:sqref>
        </x14:conditionalFormatting>
        <x14:conditionalFormatting xmlns:xm="http://schemas.microsoft.com/office/excel/2006/main">
          <x14:cfRule type="cellIs" priority="5" operator="between" id="{00250093-0017-47C2-A5E5-007600F00030}">
            <xm:f>70</xm:f>
            <xm:f>80</xm:f>
            <x14:dxf>
              <fill>
                <patternFill patternType="solid">
                  <fgColor theme="7"/>
                  <bgColor theme="7"/>
                </patternFill>
              </fill>
            </x14:dxf>
          </x14:cfRule>
          <xm:sqref>E30</xm:sqref>
        </x14:conditionalFormatting>
        <x14:conditionalFormatting xmlns:xm="http://schemas.microsoft.com/office/excel/2006/main">
          <x14:cfRule type="cellIs" priority="6" operator="between" id="{00E00041-009F-4094-8AE7-00CB00A70089}">
            <xm:f>81</xm:f>
            <xm:f>101</xm:f>
            <x14:dxf>
              <fill>
                <patternFill patternType="solid">
                  <fgColor theme="9"/>
                  <bgColor theme="9"/>
                </patternFill>
              </fill>
            </x14:dxf>
          </x14:cfRule>
          <xm:sqref>E30</xm:sqref>
        </x14:conditionalFormatting>
        <x14:conditionalFormatting xmlns:xm="http://schemas.microsoft.com/office/excel/2006/main">
          <x14:cfRule type="cellIs" priority="7" operator="greaterThan" id="{00340086-0025-40F5-84EF-008500030086}">
            <xm:f>101</xm:f>
            <x14:dxf>
              <fill>
                <patternFill patternType="solid">
                  <fgColor theme="4"/>
                  <bgColor theme="4"/>
                </patternFill>
              </fill>
            </x14:dxf>
          </x14:cfRule>
          <xm:sqref>E30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rgb="FFFFC000"/>
    <outlinePr applyStyles="0" showOutlineSymbols="1" summaryBelow="1" summaryRight="1"/>
    <pageSetUpPr autoPageBreaks="1" fitToPage="0"/>
  </sheetPr>
  <sheetViews>
    <sheetView workbookViewId="0" zoomScale="68">
      <selection activeCell="K63" activeCellId="0" sqref="K63"/>
    </sheetView>
  </sheetViews>
  <sheetFormatPr baseColWidth="10" defaultColWidth="11.42578125" defaultRowHeight="14.25"/>
  <cols>
    <col min="1" max="1" style="1" width="11.42578125"/>
    <col customWidth="1" min="2" max="2" style="1" width="5.140625"/>
    <col customWidth="1" min="3" max="3" style="1" width="23.5703125"/>
    <col customWidth="1" min="4" max="4" style="2" width="20.7109375"/>
    <col customWidth="1" min="5" max="5" style="1" width="24.28515625"/>
    <col customWidth="1" min="6" max="6" style="1" width="24"/>
    <col customWidth="1" min="7" max="7" style="1" width="22.28515625"/>
    <col customWidth="1" min="8" max="8" style="1" width="34.42578125"/>
    <col min="9" max="16384" style="1" width="11.42578125"/>
  </cols>
  <sheetData>
    <row r="2">
      <c r="C2" s="3" t="s">
        <v>127</v>
      </c>
      <c r="D2" s="4"/>
      <c r="F2" s="3" t="s">
        <v>1</v>
      </c>
      <c r="G2" s="3" t="s">
        <v>128</v>
      </c>
    </row>
    <row r="4">
      <c r="C4" s="5" t="s">
        <v>3</v>
      </c>
      <c r="D4" s="5" t="s">
        <v>4</v>
      </c>
      <c r="E4" s="6" t="s">
        <v>5</v>
      </c>
      <c r="F4" s="6" t="s">
        <v>6</v>
      </c>
      <c r="G4" s="6" t="s">
        <v>7</v>
      </c>
      <c r="H4" s="6" t="s">
        <v>8</v>
      </c>
    </row>
    <row r="5">
      <c r="B5" s="4">
        <v>1</v>
      </c>
      <c r="C5" s="24" t="s">
        <v>129</v>
      </c>
      <c r="D5" s="25" t="s">
        <v>130</v>
      </c>
      <c r="E5" s="26">
        <v>31</v>
      </c>
      <c r="F5" s="8">
        <v>43</v>
      </c>
      <c r="G5" s="8"/>
      <c r="H5" s="8"/>
    </row>
    <row r="6">
      <c r="B6" s="4">
        <v>2</v>
      </c>
      <c r="C6" s="27" t="s">
        <v>131</v>
      </c>
      <c r="D6" s="28" t="s">
        <v>18</v>
      </c>
      <c r="E6" s="29">
        <v>46</v>
      </c>
      <c r="F6" s="8">
        <v>53</v>
      </c>
      <c r="G6" s="8"/>
      <c r="H6" s="8"/>
    </row>
    <row r="7">
      <c r="B7" s="4">
        <v>3</v>
      </c>
      <c r="C7" s="27" t="s">
        <v>132</v>
      </c>
      <c r="D7" s="28" t="s">
        <v>133</v>
      </c>
      <c r="E7" s="26">
        <v>0</v>
      </c>
      <c r="F7" s="8">
        <v>0</v>
      </c>
      <c r="G7" s="8"/>
      <c r="H7" s="8" t="s">
        <v>89</v>
      </c>
    </row>
    <row r="8">
      <c r="B8" s="4">
        <v>4</v>
      </c>
      <c r="C8" s="27" t="s">
        <v>134</v>
      </c>
      <c r="D8" s="28" t="s">
        <v>135</v>
      </c>
      <c r="E8" s="29">
        <v>52</v>
      </c>
      <c r="F8" s="8">
        <v>54</v>
      </c>
      <c r="G8" s="8"/>
      <c r="H8" s="8"/>
    </row>
    <row r="9" ht="15" customHeight="1">
      <c r="B9" s="4">
        <v>5</v>
      </c>
      <c r="C9" s="27" t="s">
        <v>136</v>
      </c>
      <c r="D9" s="28" t="s">
        <v>137</v>
      </c>
      <c r="E9" s="29">
        <v>67</v>
      </c>
      <c r="F9" s="8">
        <v>80</v>
      </c>
      <c r="G9" s="8"/>
      <c r="H9" s="8"/>
    </row>
    <row r="10">
      <c r="B10" s="4">
        <v>6</v>
      </c>
      <c r="C10" s="27" t="s">
        <v>138</v>
      </c>
      <c r="D10" s="28" t="s">
        <v>139</v>
      </c>
      <c r="E10" s="29">
        <v>58</v>
      </c>
      <c r="F10" s="8">
        <v>82</v>
      </c>
      <c r="G10" s="8"/>
      <c r="H10" s="8"/>
    </row>
    <row r="11">
      <c r="B11" s="4">
        <v>7</v>
      </c>
      <c r="C11" s="27" t="s">
        <v>140</v>
      </c>
      <c r="D11" s="28" t="s">
        <v>141</v>
      </c>
      <c r="E11" s="26">
        <v>0</v>
      </c>
      <c r="F11" s="8" t="s">
        <v>142</v>
      </c>
      <c r="G11" s="8"/>
      <c r="H11" s="8" t="s">
        <v>143</v>
      </c>
    </row>
    <row r="12">
      <c r="B12" s="4">
        <v>8</v>
      </c>
      <c r="C12" s="27" t="s">
        <v>144</v>
      </c>
      <c r="D12" s="28" t="s">
        <v>145</v>
      </c>
      <c r="E12" s="26">
        <v>0</v>
      </c>
      <c r="F12" s="8">
        <v>0</v>
      </c>
      <c r="G12" s="8"/>
      <c r="H12" s="8" t="s">
        <v>89</v>
      </c>
    </row>
    <row r="13">
      <c r="B13" s="4">
        <v>9</v>
      </c>
      <c r="C13" s="27" t="s">
        <v>146</v>
      </c>
      <c r="D13" s="28" t="s">
        <v>147</v>
      </c>
      <c r="E13" s="30">
        <v>83</v>
      </c>
      <c r="F13" s="8" t="s">
        <v>148</v>
      </c>
      <c r="G13" s="8"/>
      <c r="H13" s="8"/>
    </row>
    <row r="14">
      <c r="B14" s="4">
        <v>10</v>
      </c>
      <c r="C14" s="27" t="s">
        <v>149</v>
      </c>
      <c r="D14" s="28" t="s">
        <v>150</v>
      </c>
      <c r="E14" s="26">
        <v>3</v>
      </c>
      <c r="F14" s="8" t="s">
        <v>148</v>
      </c>
      <c r="G14" s="8"/>
      <c r="H14" s="8"/>
    </row>
    <row r="15">
      <c r="B15" s="4">
        <v>11</v>
      </c>
      <c r="C15" s="27" t="s">
        <v>151</v>
      </c>
      <c r="D15" s="28" t="s">
        <v>152</v>
      </c>
      <c r="E15" s="29">
        <v>42</v>
      </c>
      <c r="F15" s="31"/>
      <c r="G15" s="8"/>
      <c r="H15" s="8"/>
    </row>
    <row r="16" ht="15" customHeight="1">
      <c r="B16" s="4">
        <v>12</v>
      </c>
      <c r="C16" s="27" t="s">
        <v>153</v>
      </c>
      <c r="D16" s="28" t="s">
        <v>154</v>
      </c>
      <c r="E16" s="29">
        <v>63</v>
      </c>
      <c r="F16" s="8">
        <v>85</v>
      </c>
      <c r="G16" s="8"/>
      <c r="H16" s="8"/>
    </row>
    <row r="17">
      <c r="B17" s="4">
        <v>13</v>
      </c>
      <c r="C17" s="27" t="s">
        <v>155</v>
      </c>
      <c r="D17" s="28" t="s">
        <v>156</v>
      </c>
      <c r="E17" s="29">
        <v>53</v>
      </c>
      <c r="F17" s="8">
        <v>68</v>
      </c>
      <c r="G17" s="8"/>
      <c r="H17" s="8"/>
    </row>
    <row r="18">
      <c r="B18" s="4">
        <v>14</v>
      </c>
      <c r="C18" s="27" t="s">
        <v>157</v>
      </c>
      <c r="D18" s="28" t="s">
        <v>158</v>
      </c>
      <c r="E18" s="30">
        <v>91</v>
      </c>
      <c r="F18" s="8">
        <v>99</v>
      </c>
      <c r="G18" s="8"/>
      <c r="H18" s="8"/>
    </row>
    <row r="19">
      <c r="B19" s="4">
        <v>15</v>
      </c>
      <c r="C19" s="27" t="s">
        <v>159</v>
      </c>
      <c r="D19" s="28" t="s">
        <v>160</v>
      </c>
      <c r="E19" s="26">
        <v>33</v>
      </c>
      <c r="F19" s="8">
        <v>47</v>
      </c>
      <c r="G19" s="8"/>
      <c r="H19" s="8"/>
    </row>
    <row r="20">
      <c r="B20" s="4">
        <v>16</v>
      </c>
      <c r="C20" s="27" t="s">
        <v>161</v>
      </c>
      <c r="D20" s="28" t="s">
        <v>162</v>
      </c>
      <c r="E20" s="29">
        <v>57</v>
      </c>
      <c r="F20" s="8">
        <v>105</v>
      </c>
      <c r="G20" s="8"/>
      <c r="H20" s="8"/>
    </row>
    <row r="21">
      <c r="B21" s="4">
        <v>17</v>
      </c>
      <c r="C21" s="27" t="s">
        <v>163</v>
      </c>
      <c r="D21" s="28" t="s">
        <v>164</v>
      </c>
      <c r="E21" s="26">
        <v>6</v>
      </c>
      <c r="F21" s="8">
        <v>7</v>
      </c>
      <c r="G21" s="8"/>
      <c r="H21" s="4"/>
    </row>
    <row r="22">
      <c r="B22" s="4">
        <v>18</v>
      </c>
      <c r="C22" s="27" t="s">
        <v>165</v>
      </c>
      <c r="D22" s="28" t="s">
        <v>166</v>
      </c>
      <c r="E22" s="26">
        <v>23</v>
      </c>
      <c r="F22" s="8">
        <v>38</v>
      </c>
      <c r="G22" s="8"/>
      <c r="H22" s="4"/>
    </row>
    <row r="23">
      <c r="B23" s="4">
        <v>19</v>
      </c>
      <c r="C23" s="32" t="s">
        <v>167</v>
      </c>
      <c r="D23" s="33" t="s">
        <v>168</v>
      </c>
      <c r="E23" s="29">
        <v>41</v>
      </c>
      <c r="F23" s="8">
        <v>48</v>
      </c>
      <c r="G23" s="8"/>
      <c r="H23" s="4"/>
    </row>
    <row r="24">
      <c r="B24" s="4">
        <v>20</v>
      </c>
      <c r="C24" s="27" t="s">
        <v>169</v>
      </c>
      <c r="D24" s="28" t="s">
        <v>170</v>
      </c>
      <c r="E24" s="29">
        <v>50</v>
      </c>
      <c r="F24" s="8" t="s">
        <v>142</v>
      </c>
      <c r="G24" s="8"/>
      <c r="H24" s="4" t="s">
        <v>171</v>
      </c>
    </row>
    <row r="25">
      <c r="B25" s="4">
        <v>21</v>
      </c>
      <c r="C25" s="27" t="s">
        <v>172</v>
      </c>
      <c r="D25" s="28" t="s">
        <v>173</v>
      </c>
      <c r="E25" s="34">
        <v>76</v>
      </c>
      <c r="F25" s="4">
        <v>77</v>
      </c>
      <c r="G25" s="4"/>
      <c r="H25" s="4"/>
    </row>
    <row r="26">
      <c r="B26" s="4">
        <v>22</v>
      </c>
      <c r="C26" s="27" t="s">
        <v>174</v>
      </c>
      <c r="D26" s="28" t="s">
        <v>175</v>
      </c>
      <c r="E26" s="35">
        <v>35</v>
      </c>
      <c r="F26" s="4">
        <v>51</v>
      </c>
      <c r="G26" s="4"/>
      <c r="H26" s="4"/>
    </row>
    <row r="27">
      <c r="B27" s="4">
        <v>23</v>
      </c>
      <c r="C27" s="27" t="s">
        <v>176</v>
      </c>
      <c r="D27" s="28" t="s">
        <v>177</v>
      </c>
      <c r="E27" s="35">
        <v>14</v>
      </c>
      <c r="F27" s="4">
        <v>28</v>
      </c>
      <c r="G27" s="4"/>
      <c r="H27" s="4"/>
    </row>
    <row r="28">
      <c r="B28" s="4">
        <v>24</v>
      </c>
      <c r="C28" s="10" t="s">
        <v>178</v>
      </c>
      <c r="D28" s="10" t="s">
        <v>179</v>
      </c>
      <c r="E28" s="8"/>
      <c r="F28" s="8">
        <v>23</v>
      </c>
      <c r="G28" s="8"/>
      <c r="H28" s="4"/>
    </row>
    <row r="29">
      <c r="B29" s="4">
        <v>25</v>
      </c>
      <c r="C29" s="10" t="s">
        <v>180</v>
      </c>
      <c r="D29" s="10" t="s">
        <v>181</v>
      </c>
      <c r="E29" s="8"/>
      <c r="F29" s="8">
        <v>31</v>
      </c>
      <c r="G29" s="8"/>
      <c r="H29" s="4"/>
    </row>
    <row r="30">
      <c r="B30" s="4">
        <v>26</v>
      </c>
      <c r="C30" s="3" t="s">
        <v>182</v>
      </c>
      <c r="D30" s="3" t="s">
        <v>183</v>
      </c>
      <c r="E30" s="8"/>
      <c r="F30" s="8">
        <v>12</v>
      </c>
      <c r="G30" s="8"/>
      <c r="H30" s="4"/>
    </row>
    <row r="31">
      <c r="B31" s="4">
        <v>27</v>
      </c>
      <c r="C31" s="1"/>
      <c r="D31" s="2"/>
      <c r="F31" s="1"/>
      <c r="G31" s="8"/>
      <c r="H31" s="4"/>
    </row>
    <row r="32">
      <c r="B32" s="4">
        <v>28</v>
      </c>
      <c r="C32" s="3"/>
      <c r="D32" s="3"/>
      <c r="E32" s="8"/>
      <c r="F32" s="8"/>
      <c r="G32" s="8"/>
      <c r="H32" s="4"/>
    </row>
    <row r="33">
      <c r="B33" s="4">
        <v>29</v>
      </c>
      <c r="C33" s="11"/>
      <c r="D33" s="11"/>
      <c r="E33" s="8"/>
      <c r="F33" s="8"/>
      <c r="G33" s="8"/>
      <c r="H33" s="4"/>
    </row>
    <row r="34">
      <c r="B34" s="4">
        <v>30</v>
      </c>
      <c r="C34" s="3"/>
      <c r="D34" s="3"/>
      <c r="E34" s="8"/>
      <c r="F34" s="8"/>
      <c r="G34" s="8"/>
      <c r="H34" s="4"/>
    </row>
    <row r="35">
      <c r="B35" s="2"/>
      <c r="C35" s="1"/>
      <c r="D35" s="2"/>
      <c r="E35" s="2"/>
    </row>
    <row r="36">
      <c r="C36" s="12"/>
    </row>
    <row r="37" ht="42.75">
      <c r="C37" s="8" t="s">
        <v>58</v>
      </c>
      <c r="D37" s="8" t="s">
        <v>184</v>
      </c>
      <c r="E37" s="13"/>
    </row>
    <row r="38">
      <c r="C38" s="14" t="s">
        <v>60</v>
      </c>
      <c r="D38" s="4">
        <f>COUNTIF(E5:E34,"&lt;40")</f>
        <v>10</v>
      </c>
      <c r="E38" s="2"/>
    </row>
    <row r="39">
      <c r="C39" s="15" t="s">
        <v>61</v>
      </c>
      <c r="D39" s="4">
        <f>SUMPRODUCT((E5:E34&gt;=40)*(E5:E34&lt;=69))</f>
        <v>10</v>
      </c>
      <c r="E39" s="2"/>
    </row>
    <row r="40">
      <c r="C40" s="16" t="s">
        <v>62</v>
      </c>
      <c r="D40" s="4">
        <f>SUMPRODUCT((E5:E34&gt;=70)*(E5:E34&lt;=80))</f>
        <v>1</v>
      </c>
      <c r="E40" s="2"/>
    </row>
    <row r="41">
      <c r="C41" s="17" t="s">
        <v>63</v>
      </c>
      <c r="D41" s="4">
        <f>SUMPRODUCT((E5:E34&gt;=81)*(E5:E34&lt;=101))</f>
        <v>2</v>
      </c>
      <c r="E41" s="2"/>
    </row>
    <row r="42">
      <c r="C42" s="18" t="s">
        <v>64</v>
      </c>
      <c r="D42" s="4">
        <f>COUNTIF(E5:E34,"&gt;101")</f>
        <v>0</v>
      </c>
      <c r="E42" s="2"/>
    </row>
    <row r="43">
      <c r="C43" s="19" t="s">
        <v>65</v>
      </c>
      <c r="D43" s="20">
        <f>SUM(D38:D42)</f>
        <v>23</v>
      </c>
      <c r="E43" s="2"/>
    </row>
    <row r="44">
      <c r="C44" s="21" t="s">
        <v>66</v>
      </c>
      <c r="D44" s="22">
        <f>COUNTIF(E5:E34,"Non évaluable")</f>
        <v>0</v>
      </c>
      <c r="E44" s="2"/>
    </row>
    <row r="45">
      <c r="C45" s="23" t="s">
        <v>67</v>
      </c>
      <c r="D45" s="4">
        <f>COUNTIF(E5:E34,"Absent")</f>
        <v>0</v>
      </c>
      <c r="E45" s="2"/>
    </row>
    <row r="46">
      <c r="C46" s="19" t="s">
        <v>68</v>
      </c>
      <c r="D46" s="20">
        <f>SUM(D43:D45)</f>
        <v>23</v>
      </c>
      <c r="E46" s="2"/>
    </row>
    <row r="49" ht="42.75">
      <c r="C49" s="8" t="s">
        <v>69</v>
      </c>
      <c r="D49" s="8" t="s">
        <v>184</v>
      </c>
    </row>
    <row r="50">
      <c r="C50" s="14" t="s">
        <v>60</v>
      </c>
      <c r="D50" s="4">
        <f>COUNTIF(F5:F34,"&lt;40")</f>
        <v>8</v>
      </c>
    </row>
    <row r="51">
      <c r="C51" s="15" t="s">
        <v>61</v>
      </c>
      <c r="D51" s="4">
        <f>SUMPRODUCT((F5:F34&gt;=40)*(F5:F34&lt;=69))</f>
        <v>7</v>
      </c>
    </row>
    <row r="52">
      <c r="C52" s="16" t="s">
        <v>62</v>
      </c>
      <c r="D52" s="4">
        <f>SUMPRODUCT((F5:F34&gt;=70)*(F5:F34&lt;=80))</f>
        <v>2</v>
      </c>
    </row>
    <row r="53">
      <c r="C53" s="17" t="s">
        <v>63</v>
      </c>
      <c r="D53" s="4">
        <f>SUMPRODUCT((F5:F34&gt;=81)*(F5:F34&lt;=101))</f>
        <v>3</v>
      </c>
    </row>
    <row r="54">
      <c r="C54" s="18" t="s">
        <v>64</v>
      </c>
      <c r="D54" s="4">
        <f>COUNTIF(F5:F34,"&gt;101")</f>
        <v>1</v>
      </c>
    </row>
    <row r="55">
      <c r="C55" s="19" t="s">
        <v>65</v>
      </c>
      <c r="D55" s="20">
        <f>SUM(D50:D54)</f>
        <v>21</v>
      </c>
    </row>
    <row r="56">
      <c r="C56" s="21" t="s">
        <v>66</v>
      </c>
      <c r="D56" s="22">
        <v>2</v>
      </c>
    </row>
    <row r="57">
      <c r="C57" s="23" t="s">
        <v>67</v>
      </c>
      <c r="D57" s="4">
        <v>2</v>
      </c>
    </row>
    <row r="58">
      <c r="C58" s="19" t="s">
        <v>68</v>
      </c>
      <c r="D58" s="20">
        <f>SUM(D55:D57)</f>
        <v>25</v>
      </c>
    </row>
    <row r="61" ht="42.75">
      <c r="C61" s="8" t="s">
        <v>70</v>
      </c>
      <c r="D61" s="8" t="s">
        <v>184</v>
      </c>
    </row>
    <row r="62">
      <c r="C62" s="14" t="s">
        <v>60</v>
      </c>
      <c r="D62" s="4">
        <f>COUNTIF(G5:G34,"&lt;40")</f>
        <v>0</v>
      </c>
    </row>
    <row r="63">
      <c r="C63" s="15" t="s">
        <v>61</v>
      </c>
      <c r="D63" s="4">
        <f>SUMPRODUCT((G5:G34&gt;=40)*(G5:G34&lt;=69))</f>
        <v>0</v>
      </c>
    </row>
    <row r="64">
      <c r="C64" s="16" t="s">
        <v>62</v>
      </c>
      <c r="D64" s="4">
        <f>SUMPRODUCT((G5:G34&gt;=70)*(G5:G34&lt;=80))</f>
        <v>0</v>
      </c>
    </row>
    <row r="65">
      <c r="C65" s="17" t="s">
        <v>63</v>
      </c>
      <c r="D65" s="4">
        <f>SUMPRODUCT((G5:G34&gt;=81)*(G5:G34&lt;=101))</f>
        <v>0</v>
      </c>
    </row>
    <row r="66">
      <c r="C66" s="18" t="s">
        <v>64</v>
      </c>
      <c r="D66" s="4">
        <f>COUNTIF(G5:G34,"&gt;101")</f>
        <v>0</v>
      </c>
    </row>
    <row r="67">
      <c r="C67" s="19" t="s">
        <v>65</v>
      </c>
      <c r="D67" s="20">
        <f>SUM(D62:D66)</f>
        <v>0</v>
      </c>
    </row>
    <row r="68">
      <c r="C68" s="21" t="s">
        <v>66</v>
      </c>
      <c r="D68" s="22">
        <f>COUNTIF(G5:G34,"Non évaluable")</f>
        <v>0</v>
      </c>
    </row>
    <row r="69">
      <c r="C69" s="23" t="s">
        <v>67</v>
      </c>
      <c r="D69" s="4">
        <f>COUNTIF(G5:G34,"Absent")</f>
        <v>0</v>
      </c>
    </row>
    <row r="70">
      <c r="C70" s="19" t="s">
        <v>68</v>
      </c>
      <c r="D70" s="20">
        <f>SUM(D67:D69)</f>
        <v>0</v>
      </c>
    </row>
  </sheetData>
  <printOptions headings="0" gridLines="0"/>
  <pageMargins left="0.69999999999999996" right="0.69999999999999996" top="0.75" bottom="0.75" header="0.29999999999999999" footer="0.29999999999999999"/>
  <pageSetup blackAndWhite="0" cellComments="none" copies="1" draft="0" errors="displayed" firstPageNumber="-1" fitToHeight="1" fitToWidth="1" horizontalDpi="600" orientation="portrait" pageOrder="downThenOver" paperSize="9" scale="100" useFirstPageNumber="0" usePrinterDefaults="1" verticalDpi="600"/>
  <headerFooter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4" operator="greaterThan" id="{003F0011-0084-480F-AD9C-005100390055}">
            <xm:f>101</xm:f>
            <x14:dxf>
              <fill>
                <patternFill patternType="solid">
                  <fgColor theme="4"/>
                  <bgColor theme="4"/>
                </patternFill>
              </fill>
            </x14:dxf>
          </x14:cfRule>
          <xm:sqref>E5:G34</xm:sqref>
        </x14:conditionalFormatting>
        <x14:conditionalFormatting xmlns:xm="http://schemas.microsoft.com/office/excel/2006/main">
          <x14:cfRule type="cellIs" priority="13" operator="between" id="{0028005B-00FB-409F-8BE5-006800880074}">
            <xm:f>81</xm:f>
            <xm:f>101</xm:f>
            <x14:dxf>
              <fill>
                <patternFill patternType="solid">
                  <fgColor theme="9"/>
                  <bgColor theme="9"/>
                </patternFill>
              </fill>
            </x14:dxf>
          </x14:cfRule>
          <xm:sqref>E5:G34</xm:sqref>
        </x14:conditionalFormatting>
        <x14:conditionalFormatting xmlns:xm="http://schemas.microsoft.com/office/excel/2006/main">
          <x14:cfRule type="cellIs" priority="12" operator="between" id="{004C0017-00D0-43C6-987B-008E002600A3}">
            <xm:f>70</xm:f>
            <xm:f>80</xm:f>
            <x14:dxf>
              <fill>
                <patternFill patternType="solid">
                  <fgColor theme="7"/>
                  <bgColor theme="7"/>
                </patternFill>
              </fill>
            </x14:dxf>
          </x14:cfRule>
          <xm:sqref>E5:G34</xm:sqref>
        </x14:conditionalFormatting>
        <x14:conditionalFormatting xmlns:xm="http://schemas.microsoft.com/office/excel/2006/main">
          <x14:cfRule type="cellIs" priority="11" operator="between" id="{001800FC-0026-47C2-BC21-009F009D00D3}">
            <xm:f>40</xm:f>
            <xm:f>69</xm:f>
            <x14:dxf>
              <fill>
                <patternFill patternType="solid">
                  <fgColor theme="5"/>
                  <bgColor theme="5"/>
                </patternFill>
              </fill>
            </x14:dxf>
          </x14:cfRule>
          <xm:sqref>E5:G34</xm:sqref>
        </x14:conditionalFormatting>
        <x14:conditionalFormatting xmlns:xm="http://schemas.microsoft.com/office/excel/2006/main">
          <x14:cfRule type="cellIs" priority="10" operator="lessThan" id="{004600AD-008C-40D2-BD4E-007B004D005F}">
            <xm:f>40</xm:f>
            <x14:dxf>
              <fill>
                <patternFill patternType="solid">
                  <fgColor rgb="FFCC00CC"/>
                  <bgColor rgb="FFCC00CC"/>
                </patternFill>
              </fill>
            </x14:dxf>
          </x14:cfRule>
          <xm:sqref>E5:G34</xm:sqref>
        </x14:conditionalFormatting>
        <x14:conditionalFormatting xmlns:xm="http://schemas.microsoft.com/office/excel/2006/main">
          <x14:cfRule type="containsText" priority="9" operator="containsText" text="Absent" id="{00B400DB-00D8-4411-8372-007D00160014}">
            <xm:f>NOT(ISERROR(SEARCH("Absent",E5)))</xm:f>
            <x14:dxf>
              <fill>
                <patternFill patternType="solid">
                  <fgColor theme="0"/>
                  <bgColor theme="0"/>
                </patternFill>
              </fill>
            </x14:dxf>
          </x14:cfRule>
          <xm:sqref>E5:G34</xm:sqref>
        </x14:conditionalFormatting>
        <x14:conditionalFormatting xmlns:xm="http://schemas.microsoft.com/office/excel/2006/main">
          <x14:cfRule type="containsText" priority="8" operator="containsText" text="Non évaluable" id="{000D0011-0003-443A-9235-00EB006A00FF}">
            <xm:f>NOT(ISERROR(SEARCH("Non évaluable",E5)))</xm:f>
            <x14:dxf>
              <fill>
                <patternFill patternType="solid">
                  <fgColor theme="2" tint="-0.24994659260841701"/>
                  <bgColor theme="2" tint="-0.24994659260841701"/>
                </patternFill>
              </fill>
            </x14:dxf>
          </x14:cfRule>
          <xm:sqref>E5:G34</xm:sqref>
        </x14:conditionalFormatting>
        <x14:conditionalFormatting xmlns:xm="http://schemas.microsoft.com/office/excel/2006/main">
          <x14:cfRule type="cellIs" priority="7" operator="greaterThan" id="{0035007A-00D2-48D6-8EAA-00D600B000A0}">
            <xm:f>101</xm:f>
            <x14:dxf>
              <fill>
                <patternFill patternType="solid">
                  <fgColor theme="4"/>
                  <bgColor theme="4"/>
                </patternFill>
              </fill>
            </x14:dxf>
          </x14:cfRule>
          <xm:sqref>E30</xm:sqref>
        </x14:conditionalFormatting>
        <x14:conditionalFormatting xmlns:xm="http://schemas.microsoft.com/office/excel/2006/main">
          <x14:cfRule type="cellIs" priority="6" operator="between" id="{00960038-0051-4182-B8B1-00A300F50020}">
            <xm:f>81</xm:f>
            <xm:f>101</xm:f>
            <x14:dxf>
              <fill>
                <patternFill patternType="solid">
                  <fgColor theme="9"/>
                  <bgColor theme="9"/>
                </patternFill>
              </fill>
            </x14:dxf>
          </x14:cfRule>
          <xm:sqref>E30</xm:sqref>
        </x14:conditionalFormatting>
        <x14:conditionalFormatting xmlns:xm="http://schemas.microsoft.com/office/excel/2006/main">
          <x14:cfRule type="cellIs" priority="5" operator="between" id="{008D002D-0025-468E-859D-004A00B50067}">
            <xm:f>70</xm:f>
            <xm:f>80</xm:f>
            <x14:dxf>
              <fill>
                <patternFill patternType="solid">
                  <fgColor theme="7"/>
                  <bgColor theme="7"/>
                </patternFill>
              </fill>
            </x14:dxf>
          </x14:cfRule>
          <xm:sqref>E30</xm:sqref>
        </x14:conditionalFormatting>
        <x14:conditionalFormatting xmlns:xm="http://schemas.microsoft.com/office/excel/2006/main">
          <x14:cfRule type="cellIs" priority="4" operator="between" id="{00BB00D7-0063-411B-B3A2-00520018008F}">
            <xm:f>40</xm:f>
            <xm:f>69</xm:f>
            <x14:dxf>
              <fill>
                <patternFill patternType="solid">
                  <fgColor theme="5"/>
                  <bgColor theme="5"/>
                </patternFill>
              </fill>
            </x14:dxf>
          </x14:cfRule>
          <xm:sqref>E30</xm:sqref>
        </x14:conditionalFormatting>
        <x14:conditionalFormatting xmlns:xm="http://schemas.microsoft.com/office/excel/2006/main">
          <x14:cfRule type="cellIs" priority="3" operator="lessThan" id="{009F001F-0098-407F-880F-001E00AD0013}">
            <xm:f>40</xm:f>
            <x14:dxf>
              <fill>
                <patternFill patternType="solid">
                  <fgColor rgb="FFCC00CC"/>
                  <bgColor rgb="FFCC00CC"/>
                </patternFill>
              </fill>
            </x14:dxf>
          </x14:cfRule>
          <xm:sqref>E30</xm:sqref>
        </x14:conditionalFormatting>
        <x14:conditionalFormatting xmlns:xm="http://schemas.microsoft.com/office/excel/2006/main">
          <x14:cfRule type="containsText" priority="2" operator="containsText" text="Absent" id="{007B00A6-00CA-4B14-A4C1-009100C3008E}">
            <xm:f>NOT(ISERROR(SEARCH("Absent",E30)))</xm:f>
            <x14:dxf>
              <fill>
                <patternFill patternType="solid">
                  <fgColor theme="0"/>
                  <bgColor theme="0"/>
                </patternFill>
              </fill>
            </x14:dxf>
          </x14:cfRule>
          <xm:sqref>E30</xm:sqref>
        </x14:conditionalFormatting>
        <x14:conditionalFormatting xmlns:xm="http://schemas.microsoft.com/office/excel/2006/main">
          <x14:cfRule type="containsText" priority="1" operator="containsText" text="Non évaluable" id="{00A5009A-0020-4816-A529-00F300F0007F}">
            <xm:f>NOT(ISERROR(SEARCH("Non évaluable",E30)))</xm:f>
            <x14:dxf>
              <fill>
                <patternFill patternType="solid">
                  <fgColor theme="2" tint="-0.24994659260841701"/>
                  <bgColor theme="2" tint="-0.24994659260841701"/>
                </patternFill>
              </fill>
            </x14:dxf>
          </x14:cfRule>
          <xm:sqref>E30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rgb="FFFFC000"/>
    <outlinePr applyStyles="0" showOutlineSymbols="1" summaryBelow="1" summaryRight="1"/>
    <pageSetUpPr autoPageBreaks="1" fitToPage="0"/>
  </sheetPr>
  <sheetViews>
    <sheetView workbookViewId="0" zoomScale="68">
      <selection activeCell="I72" activeCellId="0" sqref="I72"/>
    </sheetView>
  </sheetViews>
  <sheetFormatPr baseColWidth="10" defaultColWidth="11.42578125" defaultRowHeight="14.25"/>
  <cols>
    <col min="1" max="1" style="1" width="11.42578125"/>
    <col customWidth="1" min="2" max="2" style="1" width="5.140625"/>
    <col customWidth="1" min="3" max="3" style="1" width="23.5703125"/>
    <col customWidth="1" min="4" max="4" style="2" width="20.7109375"/>
    <col customWidth="1" min="5" max="5" style="1" width="24.28515625"/>
    <col customWidth="1" min="6" max="6" style="1" width="24"/>
    <col customWidth="1" min="7" max="7" style="1" width="22.28515625"/>
    <col customWidth="1" min="8" max="8" style="1" width="34.42578125"/>
    <col min="9" max="16384" style="1" width="11.42578125"/>
  </cols>
  <sheetData>
    <row r="2">
      <c r="C2" s="3" t="s">
        <v>185</v>
      </c>
      <c r="D2" s="4"/>
      <c r="F2" s="3" t="s">
        <v>1</v>
      </c>
      <c r="G2" s="3" t="s">
        <v>186</v>
      </c>
    </row>
    <row r="4">
      <c r="C4" s="5" t="s">
        <v>3</v>
      </c>
      <c r="D4" s="5" t="s">
        <v>4</v>
      </c>
      <c r="E4" s="6" t="s">
        <v>5</v>
      </c>
      <c r="F4" s="6" t="s">
        <v>6</v>
      </c>
      <c r="G4" s="6" t="s">
        <v>7</v>
      </c>
      <c r="H4" s="6" t="s">
        <v>8</v>
      </c>
    </row>
    <row r="5">
      <c r="B5" s="4">
        <v>1</v>
      </c>
      <c r="C5" s="24" t="s">
        <v>187</v>
      </c>
      <c r="D5" s="25" t="s">
        <v>188</v>
      </c>
      <c r="E5" s="29">
        <v>49</v>
      </c>
      <c r="F5" s="8">
        <v>83</v>
      </c>
      <c r="G5" s="8"/>
      <c r="H5" s="8"/>
    </row>
    <row r="6">
      <c r="B6" s="4">
        <v>2</v>
      </c>
      <c r="C6" s="27" t="s">
        <v>189</v>
      </c>
      <c r="D6" s="28" t="s">
        <v>190</v>
      </c>
      <c r="E6" s="29">
        <v>50</v>
      </c>
      <c r="F6" s="8">
        <v>58</v>
      </c>
      <c r="G6" s="8"/>
      <c r="H6" s="8"/>
    </row>
    <row r="7">
      <c r="B7" s="4">
        <v>3</v>
      </c>
      <c r="C7" s="27" t="s">
        <v>17</v>
      </c>
      <c r="D7" s="28" t="s">
        <v>191</v>
      </c>
      <c r="E7" s="36">
        <v>114</v>
      </c>
      <c r="F7" s="8" t="s">
        <v>192</v>
      </c>
      <c r="G7" s="8"/>
      <c r="H7" s="8"/>
    </row>
    <row r="8">
      <c r="B8" s="4">
        <v>4</v>
      </c>
      <c r="C8" s="27" t="s">
        <v>193</v>
      </c>
      <c r="D8" s="28" t="s">
        <v>194</v>
      </c>
      <c r="E8" s="29">
        <v>62</v>
      </c>
      <c r="F8" s="8">
        <v>117</v>
      </c>
      <c r="G8" s="8"/>
      <c r="H8" s="8"/>
    </row>
    <row r="9" ht="15" customHeight="1">
      <c r="B9" s="4">
        <v>5</v>
      </c>
      <c r="C9" s="27" t="s">
        <v>195</v>
      </c>
      <c r="D9" s="28" t="s">
        <v>196</v>
      </c>
      <c r="E9" s="29">
        <v>61</v>
      </c>
      <c r="F9" s="8">
        <v>102</v>
      </c>
      <c r="G9" s="8"/>
      <c r="H9" s="8"/>
    </row>
    <row r="10">
      <c r="B10" s="4">
        <v>6</v>
      </c>
      <c r="C10" s="27" t="s">
        <v>197</v>
      </c>
      <c r="D10" s="28" t="s">
        <v>198</v>
      </c>
      <c r="E10" s="30">
        <v>89</v>
      </c>
      <c r="F10" s="8">
        <v>106</v>
      </c>
      <c r="G10" s="8"/>
      <c r="H10" s="8"/>
    </row>
    <row r="11">
      <c r="B11" s="4">
        <v>7</v>
      </c>
      <c r="C11" s="27" t="s">
        <v>199</v>
      </c>
      <c r="D11" s="28" t="s">
        <v>200</v>
      </c>
      <c r="E11" s="29">
        <v>54</v>
      </c>
      <c r="F11" s="8">
        <v>89</v>
      </c>
      <c r="G11" s="8"/>
      <c r="H11" s="8"/>
    </row>
    <row r="12">
      <c r="B12" s="4">
        <v>8</v>
      </c>
      <c r="C12" s="27" t="s">
        <v>201</v>
      </c>
      <c r="D12" s="28" t="s">
        <v>202</v>
      </c>
      <c r="E12" s="29">
        <v>50</v>
      </c>
      <c r="F12" s="8">
        <v>67</v>
      </c>
      <c r="G12" s="8"/>
      <c r="H12" s="8"/>
    </row>
    <row r="13">
      <c r="B13" s="4">
        <v>9</v>
      </c>
      <c r="C13" s="27" t="s">
        <v>203</v>
      </c>
      <c r="D13" s="28" t="s">
        <v>204</v>
      </c>
      <c r="E13" s="37">
        <v>74</v>
      </c>
      <c r="F13" s="8">
        <v>106</v>
      </c>
      <c r="G13" s="8"/>
      <c r="H13" s="8"/>
    </row>
    <row r="14">
      <c r="B14" s="4">
        <v>10</v>
      </c>
      <c r="C14" s="27" t="s">
        <v>205</v>
      </c>
      <c r="D14" s="28" t="s">
        <v>206</v>
      </c>
      <c r="E14" s="26">
        <v>8</v>
      </c>
      <c r="F14" s="8">
        <v>24</v>
      </c>
      <c r="G14" s="8"/>
      <c r="H14" s="8"/>
    </row>
    <row r="15">
      <c r="B15" s="4">
        <v>11</v>
      </c>
      <c r="C15" s="27" t="s">
        <v>207</v>
      </c>
      <c r="D15" s="28" t="s">
        <v>208</v>
      </c>
      <c r="E15" s="29">
        <v>53</v>
      </c>
      <c r="F15" s="8">
        <v>82</v>
      </c>
      <c r="G15" s="8"/>
      <c r="H15" s="8"/>
    </row>
    <row r="16" ht="15" customHeight="1">
      <c r="B16" s="4">
        <v>12</v>
      </c>
      <c r="C16" s="27" t="s">
        <v>140</v>
      </c>
      <c r="D16" s="28" t="s">
        <v>209</v>
      </c>
      <c r="E16" s="29">
        <v>54</v>
      </c>
      <c r="F16" s="8">
        <v>89</v>
      </c>
      <c r="G16" s="8"/>
      <c r="H16" s="8"/>
    </row>
    <row r="17">
      <c r="B17" s="4">
        <v>13</v>
      </c>
      <c r="C17" s="27" t="s">
        <v>94</v>
      </c>
      <c r="D17" s="28" t="s">
        <v>210</v>
      </c>
      <c r="E17" s="29">
        <v>53</v>
      </c>
      <c r="F17" s="8">
        <v>83</v>
      </c>
      <c r="G17" s="8"/>
      <c r="H17" s="8"/>
    </row>
    <row r="18">
      <c r="B18" s="4">
        <v>14</v>
      </c>
      <c r="C18" s="27" t="s">
        <v>211</v>
      </c>
      <c r="D18" s="28" t="s">
        <v>212</v>
      </c>
      <c r="E18" s="29">
        <v>47</v>
      </c>
      <c r="F18" s="8">
        <v>43</v>
      </c>
      <c r="G18" s="8"/>
      <c r="H18" s="8"/>
    </row>
    <row r="19">
      <c r="B19" s="4">
        <v>15</v>
      </c>
      <c r="C19" s="27" t="s">
        <v>213</v>
      </c>
      <c r="D19" s="28" t="s">
        <v>214</v>
      </c>
      <c r="E19" s="37">
        <v>71</v>
      </c>
      <c r="F19" s="8">
        <v>82</v>
      </c>
      <c r="G19" s="8"/>
      <c r="H19" s="8"/>
    </row>
    <row r="20">
      <c r="B20" s="4">
        <v>16</v>
      </c>
      <c r="C20" s="27" t="s">
        <v>215</v>
      </c>
      <c r="D20" s="28" t="s">
        <v>216</v>
      </c>
      <c r="E20" s="26">
        <v>18</v>
      </c>
      <c r="F20" s="8">
        <v>26</v>
      </c>
      <c r="G20" s="8"/>
      <c r="H20" s="8"/>
    </row>
    <row r="21">
      <c r="B21" s="4">
        <v>17</v>
      </c>
      <c r="C21" s="27" t="s">
        <v>217</v>
      </c>
      <c r="D21" s="28" t="s">
        <v>218</v>
      </c>
      <c r="E21" s="29">
        <v>53</v>
      </c>
      <c r="F21" s="8" t="s">
        <v>192</v>
      </c>
      <c r="G21" s="8"/>
      <c r="H21" s="4"/>
    </row>
    <row r="22">
      <c r="B22" s="4">
        <v>18</v>
      </c>
      <c r="C22" s="27" t="s">
        <v>219</v>
      </c>
      <c r="D22" s="28" t="s">
        <v>220</v>
      </c>
      <c r="E22" s="30">
        <v>82</v>
      </c>
      <c r="F22" s="8">
        <v>118</v>
      </c>
      <c r="G22" s="8"/>
      <c r="H22" s="4"/>
    </row>
    <row r="23">
      <c r="B23" s="4">
        <v>19</v>
      </c>
      <c r="C23" s="32" t="s">
        <v>157</v>
      </c>
      <c r="D23" s="33" t="s">
        <v>221</v>
      </c>
      <c r="E23" s="26">
        <v>33</v>
      </c>
      <c r="F23" s="8">
        <v>32</v>
      </c>
      <c r="G23" s="8"/>
      <c r="H23" s="4"/>
    </row>
    <row r="24">
      <c r="B24" s="4">
        <v>20</v>
      </c>
      <c r="C24" s="27" t="s">
        <v>222</v>
      </c>
      <c r="D24" s="28" t="s">
        <v>223</v>
      </c>
      <c r="E24" s="37">
        <v>72</v>
      </c>
      <c r="F24" s="8">
        <v>101</v>
      </c>
      <c r="G24" s="8"/>
      <c r="H24" s="4"/>
    </row>
    <row r="25">
      <c r="B25" s="4">
        <v>21</v>
      </c>
      <c r="C25" s="27" t="s">
        <v>224</v>
      </c>
      <c r="D25" s="28" t="s">
        <v>225</v>
      </c>
      <c r="E25" s="34">
        <v>75</v>
      </c>
      <c r="F25" s="4">
        <v>113</v>
      </c>
      <c r="G25" s="4"/>
      <c r="H25" s="4"/>
    </row>
    <row r="26">
      <c r="B26" s="4">
        <v>22</v>
      </c>
      <c r="C26" s="27" t="s">
        <v>226</v>
      </c>
      <c r="D26" s="28" t="s">
        <v>227</v>
      </c>
      <c r="E26" s="38">
        <v>51</v>
      </c>
      <c r="F26" s="4" t="s">
        <v>192</v>
      </c>
      <c r="G26" s="4"/>
      <c r="H26" s="4"/>
    </row>
    <row r="27">
      <c r="B27" s="4">
        <v>23</v>
      </c>
      <c r="C27" s="27" t="s">
        <v>228</v>
      </c>
      <c r="D27" s="28" t="s">
        <v>229</v>
      </c>
      <c r="E27" s="35">
        <v>0</v>
      </c>
      <c r="F27" s="4">
        <v>0</v>
      </c>
      <c r="G27" s="4"/>
      <c r="H27" s="4" t="s">
        <v>230</v>
      </c>
    </row>
    <row r="28">
      <c r="B28" s="4">
        <v>24</v>
      </c>
      <c r="C28" s="27" t="s">
        <v>231</v>
      </c>
      <c r="D28" s="28" t="s">
        <v>232</v>
      </c>
      <c r="E28" s="29">
        <v>64</v>
      </c>
      <c r="F28" s="8">
        <v>71</v>
      </c>
      <c r="G28" s="8"/>
      <c r="H28" s="4"/>
    </row>
    <row r="29">
      <c r="B29" s="4">
        <v>25</v>
      </c>
      <c r="C29" s="27" t="s">
        <v>233</v>
      </c>
      <c r="D29" s="28" t="s">
        <v>234</v>
      </c>
      <c r="E29" s="35">
        <v>36</v>
      </c>
      <c r="F29" s="8">
        <v>65</v>
      </c>
      <c r="G29" s="8"/>
      <c r="H29" s="4"/>
    </row>
    <row r="30">
      <c r="B30" s="4">
        <v>26</v>
      </c>
      <c r="C30" s="10"/>
      <c r="D30" s="10"/>
      <c r="E30" s="8"/>
      <c r="F30" s="8"/>
      <c r="G30" s="8"/>
      <c r="H30" s="4"/>
    </row>
    <row r="31">
      <c r="B31" s="4">
        <v>27</v>
      </c>
      <c r="C31" s="3"/>
      <c r="D31" s="3"/>
      <c r="E31" s="8"/>
      <c r="F31" s="8"/>
      <c r="G31" s="8"/>
      <c r="H31" s="4"/>
    </row>
    <row r="32">
      <c r="B32" s="4">
        <v>28</v>
      </c>
      <c r="C32" s="3"/>
      <c r="D32" s="3"/>
      <c r="E32" s="8"/>
      <c r="F32" s="8"/>
      <c r="G32" s="8"/>
      <c r="H32" s="4"/>
    </row>
    <row r="33">
      <c r="B33" s="4">
        <v>29</v>
      </c>
      <c r="C33" s="11"/>
      <c r="D33" s="11"/>
      <c r="E33" s="8"/>
      <c r="F33" s="8"/>
      <c r="G33" s="8"/>
      <c r="H33" s="4"/>
    </row>
    <row r="34">
      <c r="B34" s="4">
        <v>30</v>
      </c>
      <c r="C34" s="3"/>
      <c r="D34" s="3"/>
      <c r="E34" s="8"/>
      <c r="F34" s="8"/>
      <c r="G34" s="8"/>
      <c r="H34" s="4"/>
    </row>
    <row r="35">
      <c r="B35" s="2"/>
      <c r="C35" s="1"/>
      <c r="D35" s="2"/>
      <c r="E35" s="2"/>
    </row>
    <row r="36">
      <c r="C36" s="12"/>
    </row>
    <row r="37" ht="42.75">
      <c r="C37" s="8" t="s">
        <v>58</v>
      </c>
      <c r="D37" s="8" t="s">
        <v>184</v>
      </c>
      <c r="E37" s="13"/>
    </row>
    <row r="38">
      <c r="C38" s="14" t="s">
        <v>60</v>
      </c>
      <c r="D38" s="4">
        <f>COUNTIF(E5:E34,"&lt;40")</f>
        <v>5</v>
      </c>
      <c r="E38" s="2"/>
    </row>
    <row r="39">
      <c r="C39" s="15" t="s">
        <v>61</v>
      </c>
      <c r="D39" s="4">
        <f>SUMPRODUCT((E5:E34&gt;=40)*(E5:E34&lt;=69))</f>
        <v>13</v>
      </c>
      <c r="E39" s="2"/>
    </row>
    <row r="40">
      <c r="C40" s="16" t="s">
        <v>62</v>
      </c>
      <c r="D40" s="4">
        <f>SUMPRODUCT((E5:E34&gt;=70)*(E5:E34&lt;=80))</f>
        <v>4</v>
      </c>
      <c r="E40" s="2"/>
    </row>
    <row r="41">
      <c r="C41" s="17" t="s">
        <v>63</v>
      </c>
      <c r="D41" s="4">
        <f>SUMPRODUCT((E5:E34&gt;=81)*(E5:E34&lt;=101))</f>
        <v>2</v>
      </c>
      <c r="E41" s="2"/>
    </row>
    <row r="42">
      <c r="C42" s="18" t="s">
        <v>64</v>
      </c>
      <c r="D42" s="4">
        <f>COUNTIF(E5:E34,"&gt;101")</f>
        <v>1</v>
      </c>
      <c r="E42" s="2"/>
    </row>
    <row r="43">
      <c r="C43" s="19" t="s">
        <v>65</v>
      </c>
      <c r="D43" s="20">
        <f>SUM(D38:D42)</f>
        <v>25</v>
      </c>
      <c r="E43" s="2"/>
    </row>
    <row r="44">
      <c r="C44" s="21" t="s">
        <v>66</v>
      </c>
      <c r="D44" s="22">
        <f>COUNTIF(E5:E34,"Non évaluable")</f>
        <v>0</v>
      </c>
      <c r="E44" s="2"/>
    </row>
    <row r="45">
      <c r="C45" s="23" t="s">
        <v>67</v>
      </c>
      <c r="D45" s="4">
        <f>COUNTIF(E5:E34,"Absent")</f>
        <v>0</v>
      </c>
      <c r="E45" s="2"/>
    </row>
    <row r="46">
      <c r="C46" s="19" t="s">
        <v>68</v>
      </c>
      <c r="D46" s="20">
        <f>SUM(D43:D45)</f>
        <v>25</v>
      </c>
      <c r="E46" s="2"/>
    </row>
    <row r="49" ht="42.75">
      <c r="C49" s="8" t="s">
        <v>69</v>
      </c>
      <c r="D49" s="8" t="s">
        <v>184</v>
      </c>
    </row>
    <row r="50">
      <c r="C50" s="14" t="s">
        <v>60</v>
      </c>
      <c r="D50" s="4">
        <f>COUNTIF(F5:F34,"&lt;40")</f>
        <v>4</v>
      </c>
    </row>
    <row r="51">
      <c r="C51" s="15" t="s">
        <v>61</v>
      </c>
      <c r="D51" s="4">
        <f>SUMPRODUCT((F5:F34&gt;=40)*(F5:F34&lt;=69))</f>
        <v>4</v>
      </c>
    </row>
    <row r="52">
      <c r="C52" s="16" t="s">
        <v>62</v>
      </c>
      <c r="D52" s="4">
        <f>SUMPRODUCT((F5:F34&gt;=70)*(F5:F34&lt;=80))</f>
        <v>1</v>
      </c>
    </row>
    <row r="53">
      <c r="C53" s="17" t="s">
        <v>63</v>
      </c>
      <c r="D53" s="4">
        <f>SUMPRODUCT((F5:F34&gt;=81)*(F5:F34&lt;=101))</f>
        <v>7</v>
      </c>
    </row>
    <row r="54">
      <c r="C54" s="18" t="s">
        <v>64</v>
      </c>
      <c r="D54" s="4">
        <f>COUNTIF(F5:F34,"&gt;101")</f>
        <v>6</v>
      </c>
    </row>
    <row r="55">
      <c r="C55" s="19" t="s">
        <v>65</v>
      </c>
      <c r="D55" s="20">
        <f>SUM(D50:D54)</f>
        <v>22</v>
      </c>
    </row>
    <row r="56">
      <c r="C56" s="21" t="s">
        <v>66</v>
      </c>
      <c r="D56" s="22">
        <f>COUNTIF(F5:F34,"Non évaluable")</f>
        <v>0</v>
      </c>
    </row>
    <row r="57">
      <c r="C57" s="23" t="s">
        <v>67</v>
      </c>
      <c r="D57" s="4">
        <v>3</v>
      </c>
    </row>
    <row r="58">
      <c r="C58" s="19" t="s">
        <v>68</v>
      </c>
      <c r="D58" s="20">
        <f>SUM(D55:D57)</f>
        <v>25</v>
      </c>
    </row>
    <row r="61" ht="42.75">
      <c r="C61" s="8" t="s">
        <v>70</v>
      </c>
      <c r="D61" s="8" t="s">
        <v>184</v>
      </c>
    </row>
    <row r="62">
      <c r="C62" s="14" t="s">
        <v>60</v>
      </c>
      <c r="D62" s="4">
        <f>COUNTIF(G5:G34,"&lt;40")</f>
        <v>0</v>
      </c>
    </row>
    <row r="63">
      <c r="C63" s="15" t="s">
        <v>61</v>
      </c>
      <c r="D63" s="4">
        <f>SUMPRODUCT((G5:G34&gt;=40)*(G5:G34&lt;=69))</f>
        <v>0</v>
      </c>
    </row>
    <row r="64">
      <c r="C64" s="16" t="s">
        <v>62</v>
      </c>
      <c r="D64" s="4">
        <f>SUMPRODUCT((G5:G34&gt;=70)*(G5:G34&lt;=80))</f>
        <v>0</v>
      </c>
    </row>
    <row r="65">
      <c r="C65" s="17" t="s">
        <v>63</v>
      </c>
      <c r="D65" s="4">
        <f>SUMPRODUCT((G5:G34&gt;=81)*(G5:G34&lt;=101))</f>
        <v>0</v>
      </c>
    </row>
    <row r="66">
      <c r="C66" s="18" t="s">
        <v>64</v>
      </c>
      <c r="D66" s="4">
        <f>COUNTIF(G5:G34,"&gt;101")</f>
        <v>0</v>
      </c>
    </row>
    <row r="67">
      <c r="C67" s="19" t="s">
        <v>65</v>
      </c>
      <c r="D67" s="20">
        <f>SUM(D62:D66)</f>
        <v>0</v>
      </c>
    </row>
    <row r="68">
      <c r="C68" s="21" t="s">
        <v>66</v>
      </c>
      <c r="D68" s="22">
        <f>COUNTIF(G5:G34,"Non évaluable")</f>
        <v>0</v>
      </c>
    </row>
    <row r="69">
      <c r="C69" s="23" t="s">
        <v>67</v>
      </c>
      <c r="D69" s="4">
        <f>COUNTIF(G5:G34,"Absent")</f>
        <v>0</v>
      </c>
    </row>
    <row r="70">
      <c r="C70" s="19" t="s">
        <v>68</v>
      </c>
      <c r="D70" s="20">
        <f>SUM(D67:D69)</f>
        <v>0</v>
      </c>
    </row>
  </sheetData>
  <printOptions headings="0" gridLines="0"/>
  <pageMargins left="0.69999999999999996" right="0.69999999999999996" top="0.75" bottom="0.75" header="0.29999999999999999" footer="0.29999999999999999"/>
  <pageSetup blackAndWhite="0" cellComments="none" copies="1" draft="0" errors="displayed" firstPageNumber="-1" fitToHeight="1" fitToWidth="1" horizontalDpi="600" orientation="portrait" pageOrder="downThenOver" paperSize="9" scale="100" useFirstPageNumber="0" usePrinterDefaults="1" verticalDpi="600"/>
  <headerFooter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4" operator="greaterThan" id="{00630010-0046-464F-B193-006F00EC0039}">
            <xm:f>101</xm:f>
            <x14:dxf>
              <fill>
                <patternFill patternType="solid">
                  <fgColor theme="4"/>
                  <bgColor theme="4"/>
                </patternFill>
              </fill>
            </x14:dxf>
          </x14:cfRule>
          <xm:sqref>E5:G34</xm:sqref>
        </x14:conditionalFormatting>
        <x14:conditionalFormatting xmlns:xm="http://schemas.microsoft.com/office/excel/2006/main">
          <x14:cfRule type="cellIs" priority="13" operator="between" id="{00540012-006C-45C6-BEEA-004D002E00F3}">
            <xm:f>81</xm:f>
            <xm:f>101</xm:f>
            <x14:dxf>
              <fill>
                <patternFill patternType="solid">
                  <fgColor theme="9"/>
                  <bgColor theme="9"/>
                </patternFill>
              </fill>
            </x14:dxf>
          </x14:cfRule>
          <xm:sqref>E5:G34</xm:sqref>
        </x14:conditionalFormatting>
        <x14:conditionalFormatting xmlns:xm="http://schemas.microsoft.com/office/excel/2006/main">
          <x14:cfRule type="cellIs" priority="12" operator="between" id="{00ED00BE-000B-4D6D-878B-006400A3002F}">
            <xm:f>70</xm:f>
            <xm:f>80</xm:f>
            <x14:dxf>
              <fill>
                <patternFill patternType="solid">
                  <fgColor theme="7"/>
                  <bgColor theme="7"/>
                </patternFill>
              </fill>
            </x14:dxf>
          </x14:cfRule>
          <xm:sqref>E5:G34</xm:sqref>
        </x14:conditionalFormatting>
        <x14:conditionalFormatting xmlns:xm="http://schemas.microsoft.com/office/excel/2006/main">
          <x14:cfRule type="cellIs" priority="11" operator="between" id="{000B00B7-0095-4ED2-B52E-00FA00B200FB}">
            <xm:f>40</xm:f>
            <xm:f>69</xm:f>
            <x14:dxf>
              <fill>
                <patternFill patternType="solid">
                  <fgColor theme="5"/>
                  <bgColor theme="5"/>
                </patternFill>
              </fill>
            </x14:dxf>
          </x14:cfRule>
          <xm:sqref>E5:G34</xm:sqref>
        </x14:conditionalFormatting>
        <x14:conditionalFormatting xmlns:xm="http://schemas.microsoft.com/office/excel/2006/main">
          <x14:cfRule type="cellIs" priority="10" operator="lessThan" id="{005F0034-0070-416C-9AE7-006000260081}">
            <xm:f>40</xm:f>
            <x14:dxf>
              <fill>
                <patternFill patternType="solid">
                  <fgColor rgb="FFCC00CC"/>
                  <bgColor rgb="FFCC00CC"/>
                </patternFill>
              </fill>
            </x14:dxf>
          </x14:cfRule>
          <xm:sqref>E5:G34</xm:sqref>
        </x14:conditionalFormatting>
        <x14:conditionalFormatting xmlns:xm="http://schemas.microsoft.com/office/excel/2006/main">
          <x14:cfRule type="containsText" priority="9" operator="containsText" text="Absent" id="{001D00B9-00E3-42ED-A601-00D10081009E}">
            <xm:f>NOT(ISERROR(SEARCH("Absent",E5)))</xm:f>
            <x14:dxf>
              <fill>
                <patternFill patternType="solid">
                  <fgColor theme="0"/>
                  <bgColor theme="0"/>
                </patternFill>
              </fill>
            </x14:dxf>
          </x14:cfRule>
          <xm:sqref>E5:G34</xm:sqref>
        </x14:conditionalFormatting>
        <x14:conditionalFormatting xmlns:xm="http://schemas.microsoft.com/office/excel/2006/main">
          <x14:cfRule type="containsText" priority="8" operator="containsText" text="Non évaluable" id="{002400E1-001F-4328-85E1-0060001D0087}">
            <xm:f>NOT(ISERROR(SEARCH("Non évaluable",E5)))</xm:f>
            <x14:dxf>
              <fill>
                <patternFill patternType="solid">
                  <fgColor theme="2" tint="-0.24994659260841701"/>
                  <bgColor theme="2" tint="-0.24994659260841701"/>
                </patternFill>
              </fill>
            </x14:dxf>
          </x14:cfRule>
          <xm:sqref>E5:G34</xm:sqref>
        </x14:conditionalFormatting>
        <x14:conditionalFormatting xmlns:xm="http://schemas.microsoft.com/office/excel/2006/main">
          <x14:cfRule type="cellIs" priority="7" operator="greaterThan" id="{00F200AF-00EC-4D71-BB99-003500DC00D1}">
            <xm:f>101</xm:f>
            <x14:dxf>
              <fill>
                <patternFill patternType="solid">
                  <fgColor theme="4"/>
                  <bgColor theme="4"/>
                </patternFill>
              </fill>
            </x14:dxf>
          </x14:cfRule>
          <xm:sqref>E30</xm:sqref>
        </x14:conditionalFormatting>
        <x14:conditionalFormatting xmlns:xm="http://schemas.microsoft.com/office/excel/2006/main">
          <x14:cfRule type="cellIs" priority="6" operator="between" id="{001D00DD-00F7-497F-805B-00C3000F0012}">
            <xm:f>81</xm:f>
            <xm:f>101</xm:f>
            <x14:dxf>
              <fill>
                <patternFill patternType="solid">
                  <fgColor theme="9"/>
                  <bgColor theme="9"/>
                </patternFill>
              </fill>
            </x14:dxf>
          </x14:cfRule>
          <xm:sqref>E30</xm:sqref>
        </x14:conditionalFormatting>
        <x14:conditionalFormatting xmlns:xm="http://schemas.microsoft.com/office/excel/2006/main">
          <x14:cfRule type="cellIs" priority="5" operator="between" id="{00190083-003A-4C92-91EB-008100AF0078}">
            <xm:f>70</xm:f>
            <xm:f>80</xm:f>
            <x14:dxf>
              <fill>
                <patternFill patternType="solid">
                  <fgColor theme="7"/>
                  <bgColor theme="7"/>
                </patternFill>
              </fill>
            </x14:dxf>
          </x14:cfRule>
          <xm:sqref>E30</xm:sqref>
        </x14:conditionalFormatting>
        <x14:conditionalFormatting xmlns:xm="http://schemas.microsoft.com/office/excel/2006/main">
          <x14:cfRule type="cellIs" priority="4" operator="between" id="{00D300A4-00EF-4E02-A158-000E00E30058}">
            <xm:f>40</xm:f>
            <xm:f>69</xm:f>
            <x14:dxf>
              <fill>
                <patternFill patternType="solid">
                  <fgColor theme="5"/>
                  <bgColor theme="5"/>
                </patternFill>
              </fill>
            </x14:dxf>
          </x14:cfRule>
          <xm:sqref>E30</xm:sqref>
        </x14:conditionalFormatting>
        <x14:conditionalFormatting xmlns:xm="http://schemas.microsoft.com/office/excel/2006/main">
          <x14:cfRule type="cellIs" priority="3" operator="lessThan" id="{00D9002F-0026-42C6-9B93-007700DA00CB}">
            <xm:f>40</xm:f>
            <x14:dxf>
              <fill>
                <patternFill patternType="solid">
                  <fgColor rgb="FFCC00CC"/>
                  <bgColor rgb="FFCC00CC"/>
                </patternFill>
              </fill>
            </x14:dxf>
          </x14:cfRule>
          <xm:sqref>E30</xm:sqref>
        </x14:conditionalFormatting>
        <x14:conditionalFormatting xmlns:xm="http://schemas.microsoft.com/office/excel/2006/main">
          <x14:cfRule type="containsText" priority="2" operator="containsText" text="Absent" id="{006200D1-0035-40EA-BD7F-005700F20035}">
            <xm:f>NOT(ISERROR(SEARCH("Absent",E30)))</xm:f>
            <x14:dxf>
              <fill>
                <patternFill patternType="solid">
                  <fgColor theme="0"/>
                  <bgColor theme="0"/>
                </patternFill>
              </fill>
            </x14:dxf>
          </x14:cfRule>
          <xm:sqref>E30</xm:sqref>
        </x14:conditionalFormatting>
        <x14:conditionalFormatting xmlns:xm="http://schemas.microsoft.com/office/excel/2006/main">
          <x14:cfRule type="containsText" priority="1" operator="containsText" text="Non évaluable" id="{00E50090-004B-4C8D-8F5E-00C8005200E4}">
            <xm:f>NOT(ISERROR(SEARCH("Non évaluable",E30)))</xm:f>
            <x14:dxf>
              <fill>
                <patternFill patternType="solid">
                  <fgColor theme="2" tint="-0.24994659260841701"/>
                  <bgColor theme="2" tint="-0.24994659260841701"/>
                </patternFill>
              </fill>
            </x14:dxf>
          </x14:cfRule>
          <xm:sqref>E30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rgb="FFFFC000"/>
    <outlinePr applyStyles="0" showOutlineSymbols="1" summaryBelow="1" summaryRight="1"/>
    <pageSetUpPr autoPageBreaks="1" fitToPage="0"/>
  </sheetPr>
  <sheetViews>
    <sheetView workbookViewId="0" zoomScale="68">
      <selection activeCell="H71" activeCellId="0" sqref="H71"/>
    </sheetView>
  </sheetViews>
  <sheetFormatPr baseColWidth="10" defaultColWidth="11.42578125" defaultRowHeight="15"/>
  <cols>
    <col min="1" max="1" style="1" width="11.42578125"/>
    <col customWidth="1" min="2" max="2" style="1" width="5.140625"/>
    <col customWidth="1" min="3" max="3" style="1" width="23.5703125"/>
    <col customWidth="1" min="4" max="4" style="2" width="20.7109375"/>
    <col customWidth="1" min="5" max="5" style="1" width="24.28515625"/>
    <col customWidth="1" min="6" max="6" style="1" width="24"/>
    <col customWidth="1" min="7" max="7" style="1" width="22.28515625"/>
    <col customWidth="1" min="8" max="8" style="1" width="34.42578125"/>
    <col min="9" max="16384" style="1" width="11.42578125"/>
  </cols>
  <sheetData>
    <row r="2">
      <c r="C2" s="3" t="s">
        <v>125</v>
      </c>
      <c r="D2" s="4"/>
      <c r="F2" s="3" t="s">
        <v>1</v>
      </c>
      <c r="G2" s="3"/>
    </row>
    <row r="4">
      <c r="C4" s="5" t="s">
        <v>3</v>
      </c>
      <c r="D4" s="5" t="s">
        <v>4</v>
      </c>
      <c r="E4" s="6" t="s">
        <v>5</v>
      </c>
      <c r="F4" s="6" t="s">
        <v>126</v>
      </c>
      <c r="G4" s="6" t="s">
        <v>7</v>
      </c>
      <c r="H4" s="6" t="s">
        <v>8</v>
      </c>
    </row>
    <row r="5">
      <c r="B5" s="4">
        <v>1</v>
      </c>
      <c r="C5" s="11"/>
      <c r="D5" s="11"/>
      <c r="E5" s="8"/>
      <c r="F5" s="8"/>
      <c r="G5" s="8"/>
      <c r="H5" s="8"/>
    </row>
    <row r="6">
      <c r="B6" s="4">
        <v>2</v>
      </c>
      <c r="C6" s="11"/>
      <c r="D6" s="11"/>
      <c r="E6" s="8"/>
      <c r="F6" s="8"/>
      <c r="G6" s="8"/>
      <c r="H6" s="8"/>
    </row>
    <row r="7">
      <c r="B7" s="4">
        <v>3</v>
      </c>
      <c r="C7" s="11"/>
      <c r="D7" s="11"/>
      <c r="E7" s="8"/>
      <c r="F7" s="8"/>
      <c r="G7" s="8"/>
      <c r="H7" s="8"/>
    </row>
    <row r="8">
      <c r="B8" s="4">
        <v>4</v>
      </c>
      <c r="C8" s="11"/>
      <c r="D8" s="11"/>
      <c r="E8" s="8"/>
      <c r="F8" s="8"/>
      <c r="G8" s="8"/>
      <c r="H8" s="8"/>
    </row>
    <row r="9" ht="15" customHeight="1">
      <c r="B9" s="4">
        <v>5</v>
      </c>
      <c r="C9" s="11"/>
      <c r="D9" s="11"/>
      <c r="E9" s="8"/>
      <c r="F9" s="8"/>
      <c r="G9" s="8"/>
      <c r="H9" s="8"/>
    </row>
    <row r="10">
      <c r="B10" s="4">
        <v>6</v>
      </c>
      <c r="C10" s="11"/>
      <c r="D10" s="11"/>
      <c r="E10" s="8"/>
      <c r="F10" s="8"/>
      <c r="G10" s="8"/>
      <c r="H10" s="8"/>
    </row>
    <row r="11">
      <c r="B11" s="4">
        <v>7</v>
      </c>
      <c r="C11" s="11"/>
      <c r="D11" s="11"/>
      <c r="E11" s="8"/>
      <c r="F11" s="8"/>
      <c r="G11" s="8"/>
      <c r="H11" s="8"/>
    </row>
    <row r="12">
      <c r="B12" s="4">
        <v>8</v>
      </c>
      <c r="C12" s="11"/>
      <c r="D12" s="11"/>
      <c r="E12" s="8"/>
      <c r="F12" s="8"/>
      <c r="G12" s="8"/>
      <c r="H12" s="8"/>
    </row>
    <row r="13">
      <c r="B13" s="4">
        <v>9</v>
      </c>
      <c r="C13" s="11"/>
      <c r="D13" s="11"/>
      <c r="E13" s="8"/>
      <c r="F13" s="8"/>
      <c r="G13" s="8"/>
      <c r="H13" s="8"/>
    </row>
    <row r="14">
      <c r="B14" s="4">
        <v>10</v>
      </c>
      <c r="C14" s="11"/>
      <c r="D14" s="11"/>
      <c r="E14" s="8"/>
      <c r="F14" s="8"/>
      <c r="G14" s="8"/>
      <c r="H14" s="8"/>
    </row>
    <row r="15">
      <c r="B15" s="4">
        <v>11</v>
      </c>
      <c r="C15" s="11"/>
      <c r="D15" s="11"/>
      <c r="E15" s="8"/>
      <c r="F15" s="8"/>
      <c r="G15" s="8"/>
      <c r="H15" s="8"/>
    </row>
    <row r="16" ht="15" customHeight="1">
      <c r="B16" s="4">
        <v>12</v>
      </c>
      <c r="C16" s="11"/>
      <c r="D16" s="11"/>
      <c r="E16" s="8"/>
      <c r="F16" s="8"/>
      <c r="G16" s="8"/>
      <c r="H16" s="8"/>
    </row>
    <row r="17">
      <c r="B17" s="4">
        <v>13</v>
      </c>
      <c r="C17" s="11"/>
      <c r="D17" s="11"/>
      <c r="E17" s="8"/>
      <c r="F17" s="8"/>
      <c r="G17" s="8"/>
      <c r="H17" s="8"/>
    </row>
    <row r="18">
      <c r="B18" s="4">
        <v>14</v>
      </c>
      <c r="C18" s="11"/>
      <c r="D18" s="11"/>
      <c r="E18" s="8"/>
      <c r="F18" s="8"/>
      <c r="G18" s="8"/>
      <c r="H18" s="8"/>
    </row>
    <row r="19">
      <c r="B19" s="4">
        <v>15</v>
      </c>
      <c r="C19" s="11"/>
      <c r="D19" s="11"/>
      <c r="E19" s="8"/>
      <c r="F19" s="8"/>
      <c r="G19" s="8"/>
      <c r="H19" s="8"/>
    </row>
    <row r="20">
      <c r="B20" s="4">
        <v>16</v>
      </c>
      <c r="C20" s="11"/>
      <c r="D20" s="11"/>
      <c r="E20" s="8"/>
      <c r="F20" s="8"/>
      <c r="G20" s="8"/>
      <c r="H20" s="8"/>
    </row>
    <row r="21">
      <c r="B21" s="4">
        <v>17</v>
      </c>
      <c r="C21" s="11"/>
      <c r="D21" s="11"/>
      <c r="E21" s="8"/>
      <c r="F21" s="8"/>
      <c r="G21" s="8"/>
      <c r="H21" s="4"/>
    </row>
    <row r="22">
      <c r="B22" s="4">
        <v>18</v>
      </c>
      <c r="C22" s="11"/>
      <c r="D22" s="11"/>
      <c r="E22" s="8"/>
      <c r="F22" s="8"/>
      <c r="G22" s="8"/>
      <c r="H22" s="4"/>
    </row>
    <row r="23">
      <c r="B23" s="4">
        <v>19</v>
      </c>
      <c r="C23" s="3"/>
      <c r="D23" s="3"/>
      <c r="E23" s="8"/>
      <c r="F23" s="8"/>
      <c r="G23" s="8"/>
      <c r="H23" s="4"/>
    </row>
    <row r="24">
      <c r="B24" s="4">
        <v>20</v>
      </c>
      <c r="C24" s="10"/>
      <c r="D24" s="10"/>
      <c r="E24" s="8"/>
      <c r="F24" s="8"/>
      <c r="G24" s="8"/>
      <c r="H24" s="4"/>
    </row>
    <row r="25">
      <c r="B25" s="4">
        <v>21</v>
      </c>
      <c r="C25" s="10"/>
      <c r="D25" s="10"/>
      <c r="E25" s="4"/>
      <c r="F25" s="4"/>
      <c r="G25" s="4"/>
      <c r="H25" s="4"/>
    </row>
    <row r="26">
      <c r="B26" s="4">
        <v>22</v>
      </c>
      <c r="C26" s="10"/>
      <c r="D26" s="10"/>
      <c r="E26" s="4"/>
      <c r="F26" s="4"/>
      <c r="G26" s="4"/>
      <c r="H26" s="4"/>
    </row>
    <row r="27">
      <c r="B27" s="4">
        <v>23</v>
      </c>
      <c r="C27" s="10"/>
      <c r="D27" s="10"/>
      <c r="E27" s="4"/>
      <c r="F27" s="4"/>
      <c r="G27" s="4"/>
      <c r="H27" s="4"/>
    </row>
    <row r="28">
      <c r="B28" s="4">
        <v>24</v>
      </c>
      <c r="C28" s="10"/>
      <c r="D28" s="10"/>
      <c r="E28" s="8"/>
      <c r="F28" s="8"/>
      <c r="G28" s="8"/>
      <c r="H28" s="4"/>
    </row>
    <row r="29">
      <c r="B29" s="4">
        <v>25</v>
      </c>
      <c r="C29" s="10"/>
      <c r="D29" s="10"/>
      <c r="E29" s="4"/>
      <c r="F29" s="8"/>
      <c r="G29" s="8"/>
      <c r="H29" s="4"/>
    </row>
    <row r="30">
      <c r="B30" s="4">
        <v>26</v>
      </c>
      <c r="C30" s="10"/>
      <c r="D30" s="10"/>
      <c r="E30" s="8"/>
      <c r="F30" s="8"/>
      <c r="G30" s="8"/>
      <c r="H30" s="4"/>
    </row>
    <row r="31">
      <c r="B31" s="4">
        <v>27</v>
      </c>
      <c r="C31" s="3"/>
      <c r="D31" s="3"/>
      <c r="E31" s="8"/>
      <c r="F31" s="8"/>
      <c r="G31" s="8"/>
      <c r="H31" s="4"/>
    </row>
    <row r="32">
      <c r="B32" s="4">
        <v>28</v>
      </c>
      <c r="C32" s="3"/>
      <c r="D32" s="3"/>
      <c r="E32" s="8"/>
      <c r="F32" s="8"/>
      <c r="G32" s="8"/>
      <c r="H32" s="4"/>
    </row>
    <row r="33">
      <c r="B33" s="4">
        <v>29</v>
      </c>
      <c r="C33" s="11"/>
      <c r="D33" s="11"/>
      <c r="E33" s="8"/>
      <c r="F33" s="8"/>
      <c r="G33" s="8"/>
      <c r="H33" s="4"/>
    </row>
    <row r="34">
      <c r="B34" s="4">
        <v>30</v>
      </c>
      <c r="C34" s="3"/>
      <c r="D34" s="3"/>
      <c r="E34" s="8"/>
      <c r="F34" s="8"/>
      <c r="G34" s="8"/>
      <c r="H34" s="4"/>
    </row>
    <row r="35">
      <c r="B35" s="2"/>
      <c r="C35" s="1"/>
      <c r="D35" s="2"/>
      <c r="E35" s="2"/>
    </row>
    <row r="36">
      <c r="C36" s="12"/>
    </row>
    <row r="37" ht="45">
      <c r="C37" s="8" t="s">
        <v>58</v>
      </c>
      <c r="D37" s="8" t="s">
        <v>184</v>
      </c>
      <c r="E37" s="13"/>
    </row>
    <row r="38">
      <c r="C38" s="14" t="s">
        <v>60</v>
      </c>
      <c r="D38" s="4">
        <f>COUNTIF(E5:E34,"&lt;40")</f>
        <v>0</v>
      </c>
      <c r="E38" s="2"/>
    </row>
    <row r="39">
      <c r="C39" s="15" t="s">
        <v>61</v>
      </c>
      <c r="D39" s="4">
        <f>SUMPRODUCT((E5:E34&gt;=40)*(E5:E34&lt;=69))</f>
        <v>0</v>
      </c>
      <c r="E39" s="2"/>
    </row>
    <row r="40">
      <c r="C40" s="16" t="s">
        <v>62</v>
      </c>
      <c r="D40" s="4">
        <f>SUMPRODUCT((E5:E34&gt;=70)*(E5:E34&lt;=80))</f>
        <v>0</v>
      </c>
      <c r="E40" s="2"/>
    </row>
    <row r="41">
      <c r="C41" s="17" t="s">
        <v>63</v>
      </c>
      <c r="D41" s="4">
        <f>SUMPRODUCT((E5:E34&gt;=81)*(E5:E34&lt;=101))</f>
        <v>0</v>
      </c>
      <c r="E41" s="2"/>
    </row>
    <row r="42">
      <c r="C42" s="18" t="s">
        <v>64</v>
      </c>
      <c r="D42" s="4">
        <f>COUNTIF(E5:E34,"&gt;101")</f>
        <v>0</v>
      </c>
      <c r="E42" s="2"/>
    </row>
    <row r="43">
      <c r="C43" s="19" t="s">
        <v>65</v>
      </c>
      <c r="D43" s="20">
        <f>SUM(D38:D42)</f>
        <v>0</v>
      </c>
      <c r="E43" s="2"/>
    </row>
    <row r="44">
      <c r="C44" s="21" t="s">
        <v>66</v>
      </c>
      <c r="D44" s="22">
        <f>COUNTIF(E5:E34,"Non évaluable")</f>
        <v>0</v>
      </c>
      <c r="E44" s="2"/>
    </row>
    <row r="45">
      <c r="C45" s="23" t="s">
        <v>67</v>
      </c>
      <c r="D45" s="4">
        <f>COUNTIF(E5:E34,"Absent")</f>
        <v>0</v>
      </c>
      <c r="E45" s="2"/>
    </row>
    <row r="46">
      <c r="C46" s="19" t="s">
        <v>68</v>
      </c>
      <c r="D46" s="20">
        <f>SUM(D43:D45)</f>
        <v>0</v>
      </c>
      <c r="E46" s="2"/>
    </row>
    <row r="49" ht="45">
      <c r="C49" s="8" t="s">
        <v>69</v>
      </c>
      <c r="D49" s="8" t="s">
        <v>184</v>
      </c>
    </row>
    <row r="50">
      <c r="C50" s="14" t="s">
        <v>60</v>
      </c>
      <c r="D50" s="4">
        <f>COUNTIF(F5:F34,"&lt;40")</f>
        <v>0</v>
      </c>
    </row>
    <row r="51">
      <c r="C51" s="15" t="s">
        <v>61</v>
      </c>
      <c r="D51" s="4">
        <f>SUMPRODUCT((F5:F34&gt;=40)*(F5:F34&lt;=69))</f>
        <v>0</v>
      </c>
    </row>
    <row r="52">
      <c r="C52" s="16" t="s">
        <v>62</v>
      </c>
      <c r="D52" s="4">
        <f>SUMPRODUCT((F5:F34&gt;=70)*(F5:F34&lt;=80))</f>
        <v>0</v>
      </c>
    </row>
    <row r="53">
      <c r="C53" s="17" t="s">
        <v>63</v>
      </c>
      <c r="D53" s="4">
        <f>SUMPRODUCT((F5:F34&gt;=81)*(F5:F34&lt;=101))</f>
        <v>0</v>
      </c>
    </row>
    <row r="54">
      <c r="C54" s="18" t="s">
        <v>64</v>
      </c>
      <c r="D54" s="4">
        <f>COUNTIF(F5:F34,"&gt;101")</f>
        <v>0</v>
      </c>
    </row>
    <row r="55">
      <c r="C55" s="19" t="s">
        <v>65</v>
      </c>
      <c r="D55" s="20">
        <f>SUM(D50:D54)</f>
        <v>0</v>
      </c>
    </row>
    <row r="56">
      <c r="C56" s="21" t="s">
        <v>66</v>
      </c>
      <c r="D56" s="22">
        <f>COUNTIF(F5:F34,"Non évaluable")</f>
        <v>0</v>
      </c>
    </row>
    <row r="57">
      <c r="C57" s="23" t="s">
        <v>67</v>
      </c>
      <c r="D57" s="4">
        <f>COUNTIF(F5:F34,"Absent")</f>
        <v>0</v>
      </c>
    </row>
    <row r="58">
      <c r="C58" s="19" t="s">
        <v>68</v>
      </c>
      <c r="D58" s="20">
        <f>SUM(D55:D57)</f>
        <v>0</v>
      </c>
    </row>
    <row r="61" ht="45">
      <c r="C61" s="8" t="s">
        <v>70</v>
      </c>
      <c r="D61" s="8" t="s">
        <v>184</v>
      </c>
    </row>
    <row r="62">
      <c r="C62" s="14" t="s">
        <v>60</v>
      </c>
      <c r="D62" s="4">
        <f>COUNTIF(G5:G34,"&lt;40")</f>
        <v>0</v>
      </c>
    </row>
    <row r="63">
      <c r="C63" s="15" t="s">
        <v>61</v>
      </c>
      <c r="D63" s="4">
        <f>SUMPRODUCT((G5:G34&gt;=40)*(G5:G34&lt;=69))</f>
        <v>0</v>
      </c>
    </row>
    <row r="64">
      <c r="C64" s="16" t="s">
        <v>62</v>
      </c>
      <c r="D64" s="4">
        <f>SUMPRODUCT((G5:G34&gt;=70)*(G5:G34&lt;=80))</f>
        <v>0</v>
      </c>
    </row>
    <row r="65">
      <c r="C65" s="17" t="s">
        <v>63</v>
      </c>
      <c r="D65" s="4">
        <f>SUMPRODUCT((G5:G34&gt;=81)*(G5:G34&lt;=101))</f>
        <v>0</v>
      </c>
    </row>
    <row r="66">
      <c r="C66" s="18" t="s">
        <v>64</v>
      </c>
      <c r="D66" s="4">
        <f>COUNTIF(G5:G34,"&gt;101")</f>
        <v>0</v>
      </c>
    </row>
    <row r="67">
      <c r="C67" s="19" t="s">
        <v>65</v>
      </c>
      <c r="D67" s="20">
        <f>SUM(D62:D66)</f>
        <v>0</v>
      </c>
    </row>
    <row r="68">
      <c r="C68" s="21" t="s">
        <v>66</v>
      </c>
      <c r="D68" s="22">
        <f>COUNTIF(G5:G34,"Non évaluable")</f>
        <v>0</v>
      </c>
    </row>
    <row r="69">
      <c r="C69" s="23" t="s">
        <v>67</v>
      </c>
      <c r="D69" s="4">
        <f>COUNTIF(G5:G34,"Absent")</f>
        <v>0</v>
      </c>
    </row>
    <row r="70">
      <c r="C70" s="19" t="s">
        <v>68</v>
      </c>
      <c r="D70" s="20">
        <f>SUM(D67:D69)</f>
        <v>0</v>
      </c>
    </row>
  </sheetData>
  <printOptions headings="0" gridLines="0"/>
  <pageMargins left="0.69999999999999996" right="0.69999999999999996" top="0.75" bottom="0.75" header="0.29999999999999999" footer="0.29999999999999999"/>
  <pageSetup blackAndWhite="0" cellComments="none" copies="1" draft="0" errors="displayed" firstPageNumber="-1" fitToHeight="1" fitToWidth="1" horizontalDpi="600" orientation="portrait" pageOrder="downThenOver" paperSize="9" scale="100" useFirstPageNumber="0" usePrinterDefaults="1" verticalDpi="600"/>
  <headerFooter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8" operator="containsText" text="Non évaluable" id="{00590005-000A-448D-9C51-0065009E002F}">
            <xm:f>NOT(ISERROR(SEARCH("Non évaluable",E5)))</xm:f>
            <x14:dxf>
              <fill>
                <patternFill patternType="solid">
                  <fgColor theme="2" tint="-0.24994659260841701"/>
                  <bgColor theme="2" tint="-0.24994659260841701"/>
                </patternFill>
              </fill>
            </x14:dxf>
          </x14:cfRule>
          <xm:sqref>E5:G34</xm:sqref>
        </x14:conditionalFormatting>
        <x14:conditionalFormatting xmlns:xm="http://schemas.microsoft.com/office/excel/2006/main">
          <x14:cfRule type="containsText" priority="9" operator="containsText" text="Absent" id="{00D70083-00C4-4EA2-B318-0095007C00E4}">
            <xm:f>NOT(ISERROR(SEARCH("Absent",E5)))</xm:f>
            <x14:dxf>
              <fill>
                <patternFill patternType="solid">
                  <fgColor theme="0"/>
                  <bgColor theme="0"/>
                </patternFill>
              </fill>
            </x14:dxf>
          </x14:cfRule>
          <xm:sqref>E5:G34</xm:sqref>
        </x14:conditionalFormatting>
        <x14:conditionalFormatting xmlns:xm="http://schemas.microsoft.com/office/excel/2006/main">
          <x14:cfRule type="cellIs" priority="10" operator="lessThan" id="{00F40003-005C-4210-868A-008B00DB00B7}">
            <xm:f>40</xm:f>
            <x14:dxf>
              <fill>
                <patternFill patternType="solid">
                  <fgColor rgb="FFCC00CC"/>
                  <bgColor rgb="FFCC00CC"/>
                </patternFill>
              </fill>
            </x14:dxf>
          </x14:cfRule>
          <xm:sqref>E5:G34</xm:sqref>
        </x14:conditionalFormatting>
        <x14:conditionalFormatting xmlns:xm="http://schemas.microsoft.com/office/excel/2006/main">
          <x14:cfRule type="cellIs" priority="11" operator="between" id="{00460020-00FA-4817-A643-006A00CC00AE}">
            <xm:f>40</xm:f>
            <xm:f>69</xm:f>
            <x14:dxf>
              <fill>
                <patternFill patternType="solid">
                  <fgColor theme="5"/>
                  <bgColor theme="5"/>
                </patternFill>
              </fill>
            </x14:dxf>
          </x14:cfRule>
          <xm:sqref>E5:G34</xm:sqref>
        </x14:conditionalFormatting>
        <x14:conditionalFormatting xmlns:xm="http://schemas.microsoft.com/office/excel/2006/main">
          <x14:cfRule type="cellIs" priority="12" operator="between" id="{0074007F-007D-4390-BDF8-007800860098}">
            <xm:f>70</xm:f>
            <xm:f>80</xm:f>
            <x14:dxf>
              <fill>
                <patternFill patternType="solid">
                  <fgColor theme="7"/>
                  <bgColor theme="7"/>
                </patternFill>
              </fill>
            </x14:dxf>
          </x14:cfRule>
          <xm:sqref>E5:G34</xm:sqref>
        </x14:conditionalFormatting>
        <x14:conditionalFormatting xmlns:xm="http://schemas.microsoft.com/office/excel/2006/main">
          <x14:cfRule type="cellIs" priority="13" operator="between" id="{00900072-00A2-49D9-AD3A-001E001400F9}">
            <xm:f>81</xm:f>
            <xm:f>101</xm:f>
            <x14:dxf>
              <fill>
                <patternFill patternType="solid">
                  <fgColor theme="9"/>
                  <bgColor theme="9"/>
                </patternFill>
              </fill>
            </x14:dxf>
          </x14:cfRule>
          <xm:sqref>E5:G34</xm:sqref>
        </x14:conditionalFormatting>
        <x14:conditionalFormatting xmlns:xm="http://schemas.microsoft.com/office/excel/2006/main">
          <x14:cfRule type="cellIs" priority="14" operator="greaterThan" id="{00070081-0034-4D59-A907-003100FD007D}">
            <xm:f>101</xm:f>
            <x14:dxf>
              <fill>
                <patternFill patternType="solid">
                  <fgColor theme="4"/>
                  <bgColor theme="4"/>
                </patternFill>
              </fill>
            </x14:dxf>
          </x14:cfRule>
          <xm:sqref>E5:G34</xm:sqref>
        </x14:conditionalFormatting>
        <x14:conditionalFormatting xmlns:xm="http://schemas.microsoft.com/office/excel/2006/main">
          <x14:cfRule type="containsText" priority="1" operator="containsText" text="Non évaluable" id="{007E005E-0063-44E6-91C3-004300EB0000}">
            <xm:f>NOT(ISERROR(SEARCH("Non évaluable",E30)))</xm:f>
            <x14:dxf>
              <fill>
                <patternFill patternType="solid">
                  <fgColor theme="2" tint="-0.24994659260841701"/>
                  <bgColor theme="2" tint="-0.24994659260841701"/>
                </patternFill>
              </fill>
            </x14:dxf>
          </x14:cfRule>
          <xm:sqref>E30</xm:sqref>
        </x14:conditionalFormatting>
        <x14:conditionalFormatting xmlns:xm="http://schemas.microsoft.com/office/excel/2006/main">
          <x14:cfRule type="containsText" priority="2" operator="containsText" text="Absent" id="{004C00ED-0023-4053-886C-00A400D600E9}">
            <xm:f>NOT(ISERROR(SEARCH("Absent",E30)))</xm:f>
            <x14:dxf>
              <fill>
                <patternFill patternType="solid">
                  <fgColor theme="0"/>
                  <bgColor theme="0"/>
                </patternFill>
              </fill>
            </x14:dxf>
          </x14:cfRule>
          <xm:sqref>E30</xm:sqref>
        </x14:conditionalFormatting>
        <x14:conditionalFormatting xmlns:xm="http://schemas.microsoft.com/office/excel/2006/main">
          <x14:cfRule type="cellIs" priority="3" operator="lessThan" id="{002B00A1-0059-44AE-9872-00E7000C0038}">
            <xm:f>40</xm:f>
            <x14:dxf>
              <fill>
                <patternFill patternType="solid">
                  <fgColor rgb="FFCC00CC"/>
                  <bgColor rgb="FFCC00CC"/>
                </patternFill>
              </fill>
            </x14:dxf>
          </x14:cfRule>
          <xm:sqref>E30</xm:sqref>
        </x14:conditionalFormatting>
        <x14:conditionalFormatting xmlns:xm="http://schemas.microsoft.com/office/excel/2006/main">
          <x14:cfRule type="cellIs" priority="4" operator="between" id="{000700B7-0039-4906-A400-00B800D20056}">
            <xm:f>40</xm:f>
            <xm:f>69</xm:f>
            <x14:dxf>
              <fill>
                <patternFill patternType="solid">
                  <fgColor theme="5"/>
                  <bgColor theme="5"/>
                </patternFill>
              </fill>
            </x14:dxf>
          </x14:cfRule>
          <xm:sqref>E30</xm:sqref>
        </x14:conditionalFormatting>
        <x14:conditionalFormatting xmlns:xm="http://schemas.microsoft.com/office/excel/2006/main">
          <x14:cfRule type="cellIs" priority="5" operator="between" id="{00470089-007D-485D-BDFA-001F00FA0024}">
            <xm:f>70</xm:f>
            <xm:f>80</xm:f>
            <x14:dxf>
              <fill>
                <patternFill patternType="solid">
                  <fgColor theme="7"/>
                  <bgColor theme="7"/>
                </patternFill>
              </fill>
            </x14:dxf>
          </x14:cfRule>
          <xm:sqref>E30</xm:sqref>
        </x14:conditionalFormatting>
        <x14:conditionalFormatting xmlns:xm="http://schemas.microsoft.com/office/excel/2006/main">
          <x14:cfRule type="cellIs" priority="6" operator="between" id="{008900F4-00AE-4451-81EE-00C0002D0054}">
            <xm:f>81</xm:f>
            <xm:f>101</xm:f>
            <x14:dxf>
              <fill>
                <patternFill patternType="solid">
                  <fgColor theme="9"/>
                  <bgColor theme="9"/>
                </patternFill>
              </fill>
            </x14:dxf>
          </x14:cfRule>
          <xm:sqref>E30</xm:sqref>
        </x14:conditionalFormatting>
        <x14:conditionalFormatting xmlns:xm="http://schemas.microsoft.com/office/excel/2006/main">
          <x14:cfRule type="cellIs" priority="7" operator="greaterThan" id="{008B0093-003B-4A35-8DCC-009A00DB00BA}">
            <xm:f>101</xm:f>
            <x14:dxf>
              <fill>
                <patternFill patternType="solid">
                  <fgColor theme="4"/>
                  <bgColor theme="4"/>
                </patternFill>
              </fill>
            </x14:dxf>
          </x14:cfRule>
          <xm:sqref>E30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rgb="FFFFC000"/>
    <outlinePr applyStyles="0" showOutlineSymbols="1" summaryBelow="1" summaryRight="1"/>
    <pageSetUpPr autoPageBreaks="1" fitToPage="0"/>
  </sheetPr>
  <sheetViews>
    <sheetView workbookViewId="0" zoomScale="68">
      <selection activeCell="J64" activeCellId="0" sqref="J64"/>
    </sheetView>
  </sheetViews>
  <sheetFormatPr baseColWidth="10" defaultColWidth="11.42578125" defaultRowHeight="15"/>
  <cols>
    <col min="1" max="1" style="1" width="11.42578125"/>
    <col customWidth="1" min="2" max="2" style="1" width="5.140625"/>
    <col customWidth="1" min="3" max="3" style="1" width="23.5703125"/>
    <col customWidth="1" min="4" max="4" style="2" width="20.7109375"/>
    <col customWidth="1" min="5" max="5" style="1" width="24.28515625"/>
    <col customWidth="1" min="6" max="6" style="1" width="24"/>
    <col customWidth="1" min="7" max="7" style="1" width="22.28515625"/>
    <col customWidth="1" min="8" max="8" style="1" width="34.42578125"/>
    <col min="9" max="16384" style="1" width="11.42578125"/>
  </cols>
  <sheetData>
    <row r="2">
      <c r="C2" s="3" t="s">
        <v>125</v>
      </c>
      <c r="D2" s="4"/>
      <c r="F2" s="3" t="s">
        <v>1</v>
      </c>
      <c r="G2" s="3"/>
    </row>
    <row r="4">
      <c r="C4" s="5" t="s">
        <v>3</v>
      </c>
      <c r="D4" s="5" t="s">
        <v>4</v>
      </c>
      <c r="E4" s="6" t="s">
        <v>5</v>
      </c>
      <c r="F4" s="6" t="s">
        <v>126</v>
      </c>
      <c r="G4" s="6" t="s">
        <v>7</v>
      </c>
      <c r="H4" s="6" t="s">
        <v>8</v>
      </c>
    </row>
    <row r="5">
      <c r="B5" s="4">
        <v>1</v>
      </c>
      <c r="C5" s="11"/>
      <c r="D5" s="11"/>
      <c r="E5" s="8"/>
      <c r="F5" s="8"/>
      <c r="G5" s="8"/>
      <c r="H5" s="8"/>
    </row>
    <row r="6">
      <c r="B6" s="4">
        <v>2</v>
      </c>
      <c r="C6" s="11"/>
      <c r="D6" s="11"/>
      <c r="E6" s="8"/>
      <c r="F6" s="8"/>
      <c r="G6" s="8"/>
      <c r="H6" s="8"/>
    </row>
    <row r="7">
      <c r="B7" s="4">
        <v>3</v>
      </c>
      <c r="C7" s="11"/>
      <c r="D7" s="11"/>
      <c r="E7" s="8"/>
      <c r="F7" s="8"/>
      <c r="G7" s="8"/>
      <c r="H7" s="8"/>
    </row>
    <row r="8">
      <c r="B8" s="4">
        <v>4</v>
      </c>
      <c r="C8" s="11"/>
      <c r="D8" s="11"/>
      <c r="E8" s="8"/>
      <c r="F8" s="8"/>
      <c r="G8" s="8"/>
      <c r="H8" s="8"/>
    </row>
    <row r="9" ht="15" customHeight="1">
      <c r="B9" s="4">
        <v>5</v>
      </c>
      <c r="C9" s="11"/>
      <c r="D9" s="11"/>
      <c r="E9" s="8"/>
      <c r="F9" s="8"/>
      <c r="G9" s="8"/>
      <c r="H9" s="8"/>
    </row>
    <row r="10">
      <c r="B10" s="4">
        <v>6</v>
      </c>
      <c r="C10" s="11"/>
      <c r="D10" s="11"/>
      <c r="E10" s="8"/>
      <c r="F10" s="8"/>
      <c r="G10" s="8"/>
      <c r="H10" s="8"/>
    </row>
    <row r="11">
      <c r="B11" s="4">
        <v>7</v>
      </c>
      <c r="C11" s="11"/>
      <c r="D11" s="11"/>
      <c r="E11" s="8"/>
      <c r="F11" s="8"/>
      <c r="G11" s="8"/>
      <c r="H11" s="8"/>
    </row>
    <row r="12">
      <c r="B12" s="4">
        <v>8</v>
      </c>
      <c r="C12" s="11"/>
      <c r="D12" s="11"/>
      <c r="E12" s="8"/>
      <c r="F12" s="8"/>
      <c r="G12" s="8"/>
      <c r="H12" s="8"/>
    </row>
    <row r="13">
      <c r="B13" s="4">
        <v>9</v>
      </c>
      <c r="C13" s="11"/>
      <c r="D13" s="11"/>
      <c r="E13" s="8"/>
      <c r="F13" s="8"/>
      <c r="G13" s="8"/>
      <c r="H13" s="8"/>
    </row>
    <row r="14">
      <c r="B14" s="4">
        <v>10</v>
      </c>
      <c r="C14" s="11"/>
      <c r="D14" s="11"/>
      <c r="E14" s="8"/>
      <c r="F14" s="8"/>
      <c r="G14" s="8"/>
      <c r="H14" s="8"/>
    </row>
    <row r="15">
      <c r="B15" s="4">
        <v>11</v>
      </c>
      <c r="C15" s="11"/>
      <c r="D15" s="11"/>
      <c r="E15" s="8"/>
      <c r="F15" s="8"/>
      <c r="G15" s="8"/>
      <c r="H15" s="8"/>
    </row>
    <row r="16" ht="15" customHeight="1">
      <c r="B16" s="4">
        <v>12</v>
      </c>
      <c r="C16" s="11"/>
      <c r="D16" s="11"/>
      <c r="E16" s="8"/>
      <c r="F16" s="8"/>
      <c r="G16" s="8"/>
      <c r="H16" s="8"/>
    </row>
    <row r="17">
      <c r="B17" s="4">
        <v>13</v>
      </c>
      <c r="C17" s="11"/>
      <c r="D17" s="11"/>
      <c r="E17" s="8"/>
      <c r="F17" s="8"/>
      <c r="G17" s="8"/>
      <c r="H17" s="8"/>
    </row>
    <row r="18">
      <c r="B18" s="4">
        <v>14</v>
      </c>
      <c r="C18" s="11"/>
      <c r="D18" s="11"/>
      <c r="E18" s="8"/>
      <c r="F18" s="8"/>
      <c r="G18" s="8"/>
      <c r="H18" s="8"/>
    </row>
    <row r="19">
      <c r="B19" s="4">
        <v>15</v>
      </c>
      <c r="C19" s="11"/>
      <c r="D19" s="11"/>
      <c r="E19" s="8"/>
      <c r="F19" s="8"/>
      <c r="G19" s="8"/>
      <c r="H19" s="8"/>
    </row>
    <row r="20">
      <c r="B20" s="4">
        <v>16</v>
      </c>
      <c r="C20" s="11"/>
      <c r="D20" s="11"/>
      <c r="E20" s="8"/>
      <c r="F20" s="8"/>
      <c r="G20" s="8"/>
      <c r="H20" s="8"/>
    </row>
    <row r="21">
      <c r="B21" s="4">
        <v>17</v>
      </c>
      <c r="C21" s="11"/>
      <c r="D21" s="11"/>
      <c r="E21" s="8"/>
      <c r="F21" s="8"/>
      <c r="G21" s="8"/>
      <c r="H21" s="4"/>
    </row>
    <row r="22">
      <c r="B22" s="4">
        <v>18</v>
      </c>
      <c r="C22" s="11"/>
      <c r="D22" s="11"/>
      <c r="E22" s="8"/>
      <c r="F22" s="8"/>
      <c r="G22" s="8"/>
      <c r="H22" s="4"/>
    </row>
    <row r="23">
      <c r="B23" s="4">
        <v>19</v>
      </c>
      <c r="C23" s="3"/>
      <c r="D23" s="3"/>
      <c r="E23" s="8"/>
      <c r="F23" s="8"/>
      <c r="G23" s="8"/>
      <c r="H23" s="4"/>
    </row>
    <row r="24">
      <c r="B24" s="4">
        <v>20</v>
      </c>
      <c r="C24" s="10"/>
      <c r="D24" s="10"/>
      <c r="E24" s="8"/>
      <c r="F24" s="8"/>
      <c r="G24" s="8"/>
      <c r="H24" s="4"/>
    </row>
    <row r="25">
      <c r="B25" s="4">
        <v>21</v>
      </c>
      <c r="C25" s="10"/>
      <c r="D25" s="10"/>
      <c r="E25" s="4"/>
      <c r="F25" s="4"/>
      <c r="G25" s="4"/>
      <c r="H25" s="4"/>
    </row>
    <row r="26">
      <c r="B26" s="4">
        <v>22</v>
      </c>
      <c r="C26" s="10"/>
      <c r="D26" s="10"/>
      <c r="E26" s="4"/>
      <c r="F26" s="4"/>
      <c r="G26" s="4"/>
      <c r="H26" s="4"/>
    </row>
    <row r="27">
      <c r="B27" s="4">
        <v>23</v>
      </c>
      <c r="C27" s="10"/>
      <c r="D27" s="10"/>
      <c r="E27" s="4"/>
      <c r="F27" s="4"/>
      <c r="G27" s="4"/>
      <c r="H27" s="4"/>
    </row>
    <row r="28">
      <c r="B28" s="4">
        <v>24</v>
      </c>
      <c r="C28" s="10"/>
      <c r="D28" s="10"/>
      <c r="E28" s="8"/>
      <c r="F28" s="8"/>
      <c r="G28" s="8"/>
      <c r="H28" s="4"/>
    </row>
    <row r="29">
      <c r="B29" s="4">
        <v>25</v>
      </c>
      <c r="C29" s="10"/>
      <c r="D29" s="10"/>
      <c r="E29" s="4"/>
      <c r="F29" s="8"/>
      <c r="G29" s="8"/>
      <c r="H29" s="4"/>
    </row>
    <row r="30">
      <c r="B30" s="4">
        <v>26</v>
      </c>
      <c r="C30" s="10"/>
      <c r="D30" s="10"/>
      <c r="E30" s="8"/>
      <c r="F30" s="8"/>
      <c r="G30" s="8"/>
      <c r="H30" s="4"/>
    </row>
    <row r="31">
      <c r="B31" s="4">
        <v>27</v>
      </c>
      <c r="C31" s="3"/>
      <c r="D31" s="3"/>
      <c r="E31" s="8"/>
      <c r="F31" s="8"/>
      <c r="G31" s="8"/>
      <c r="H31" s="4"/>
    </row>
    <row r="32">
      <c r="B32" s="4">
        <v>28</v>
      </c>
      <c r="C32" s="3"/>
      <c r="D32" s="3"/>
      <c r="E32" s="8"/>
      <c r="F32" s="8"/>
      <c r="G32" s="8"/>
      <c r="H32" s="4"/>
    </row>
    <row r="33">
      <c r="B33" s="4">
        <v>29</v>
      </c>
      <c r="C33" s="11"/>
      <c r="D33" s="11"/>
      <c r="E33" s="8"/>
      <c r="F33" s="8"/>
      <c r="G33" s="8"/>
      <c r="H33" s="4"/>
    </row>
    <row r="34">
      <c r="B34" s="4">
        <v>30</v>
      </c>
      <c r="C34" s="3"/>
      <c r="D34" s="3"/>
      <c r="E34" s="8"/>
      <c r="F34" s="8"/>
      <c r="G34" s="8"/>
      <c r="H34" s="4"/>
    </row>
    <row r="35">
      <c r="B35" s="2"/>
      <c r="C35" s="1"/>
      <c r="D35" s="2"/>
      <c r="E35" s="2"/>
    </row>
    <row r="36">
      <c r="C36" s="12"/>
    </row>
    <row r="37" ht="45">
      <c r="C37" s="8" t="s">
        <v>58</v>
      </c>
      <c r="D37" s="8" t="s">
        <v>184</v>
      </c>
      <c r="E37" s="13"/>
    </row>
    <row r="38">
      <c r="C38" s="14" t="s">
        <v>60</v>
      </c>
      <c r="D38" s="4">
        <f>COUNTIF(E5:E34,"&lt;40")</f>
        <v>0</v>
      </c>
      <c r="E38" s="2"/>
    </row>
    <row r="39">
      <c r="C39" s="15" t="s">
        <v>61</v>
      </c>
      <c r="D39" s="4">
        <f>SUMPRODUCT((E5:E34&gt;=40)*(E5:E34&lt;=69))</f>
        <v>0</v>
      </c>
      <c r="E39" s="2"/>
    </row>
    <row r="40">
      <c r="C40" s="16" t="s">
        <v>62</v>
      </c>
      <c r="D40" s="4">
        <f>SUMPRODUCT((E5:E34&gt;=70)*(E5:E34&lt;=80))</f>
        <v>0</v>
      </c>
      <c r="E40" s="2"/>
    </row>
    <row r="41">
      <c r="C41" s="17" t="s">
        <v>63</v>
      </c>
      <c r="D41" s="4">
        <f>SUMPRODUCT((E5:E34&gt;=81)*(E5:E34&lt;=101))</f>
        <v>0</v>
      </c>
      <c r="E41" s="2"/>
    </row>
    <row r="42">
      <c r="C42" s="18" t="s">
        <v>64</v>
      </c>
      <c r="D42" s="4">
        <f>COUNTIF(E5:E34,"&gt;101")</f>
        <v>0</v>
      </c>
      <c r="E42" s="2"/>
    </row>
    <row r="43">
      <c r="C43" s="19" t="s">
        <v>65</v>
      </c>
      <c r="D43" s="20">
        <f>SUM(D38:D42)</f>
        <v>0</v>
      </c>
      <c r="E43" s="2"/>
    </row>
    <row r="44">
      <c r="C44" s="21" t="s">
        <v>66</v>
      </c>
      <c r="D44" s="22">
        <f>COUNTIF(E5:E34,"Non évaluable")</f>
        <v>0</v>
      </c>
      <c r="E44" s="2"/>
    </row>
    <row r="45">
      <c r="C45" s="23" t="s">
        <v>67</v>
      </c>
      <c r="D45" s="4">
        <f>COUNTIF(E5:E34,"Absent")</f>
        <v>0</v>
      </c>
      <c r="E45" s="2"/>
    </row>
    <row r="46">
      <c r="C46" s="19" t="s">
        <v>68</v>
      </c>
      <c r="D46" s="20">
        <f>SUM(D43:D45)</f>
        <v>0</v>
      </c>
      <c r="E46" s="2"/>
    </row>
    <row r="49" ht="45">
      <c r="C49" s="8" t="s">
        <v>69</v>
      </c>
      <c r="D49" s="8" t="s">
        <v>184</v>
      </c>
    </row>
    <row r="50">
      <c r="C50" s="14" t="s">
        <v>60</v>
      </c>
      <c r="D50" s="4">
        <f>COUNTIF(F5:F34,"&lt;40")</f>
        <v>0</v>
      </c>
    </row>
    <row r="51">
      <c r="C51" s="15" t="s">
        <v>61</v>
      </c>
      <c r="D51" s="4">
        <f>SUMPRODUCT((F5:F34&gt;=40)*(F5:F34&lt;=69))</f>
        <v>0</v>
      </c>
    </row>
    <row r="52">
      <c r="C52" s="16" t="s">
        <v>62</v>
      </c>
      <c r="D52" s="4">
        <f>SUMPRODUCT((F5:F34&gt;=70)*(F5:F34&lt;=80))</f>
        <v>0</v>
      </c>
    </row>
    <row r="53">
      <c r="C53" s="17" t="s">
        <v>63</v>
      </c>
      <c r="D53" s="4">
        <f>SUMPRODUCT((F5:F34&gt;=81)*(F5:F34&lt;=101))</f>
        <v>0</v>
      </c>
    </row>
    <row r="54">
      <c r="C54" s="18" t="s">
        <v>64</v>
      </c>
      <c r="D54" s="4">
        <f>COUNTIF(F5:F34,"&gt;101")</f>
        <v>0</v>
      </c>
    </row>
    <row r="55">
      <c r="C55" s="19" t="s">
        <v>65</v>
      </c>
      <c r="D55" s="20">
        <f>SUM(D50:D54)</f>
        <v>0</v>
      </c>
    </row>
    <row r="56">
      <c r="C56" s="21" t="s">
        <v>66</v>
      </c>
      <c r="D56" s="22">
        <f>COUNTIF(F5:F34,"Non évaluable")</f>
        <v>0</v>
      </c>
    </row>
    <row r="57">
      <c r="C57" s="23" t="s">
        <v>67</v>
      </c>
      <c r="D57" s="4">
        <f>COUNTIF(F5:F34,"Absent")</f>
        <v>0</v>
      </c>
    </row>
    <row r="58">
      <c r="C58" s="19" t="s">
        <v>68</v>
      </c>
      <c r="D58" s="20">
        <f>SUM(D55:D57)</f>
        <v>0</v>
      </c>
    </row>
    <row r="61" ht="45">
      <c r="C61" s="8" t="s">
        <v>70</v>
      </c>
      <c r="D61" s="8" t="s">
        <v>184</v>
      </c>
    </row>
    <row r="62">
      <c r="C62" s="14" t="s">
        <v>60</v>
      </c>
      <c r="D62" s="4">
        <f>COUNTIF(G5:G34,"&lt;40")</f>
        <v>0</v>
      </c>
    </row>
    <row r="63">
      <c r="C63" s="15" t="s">
        <v>61</v>
      </c>
      <c r="D63" s="4">
        <f>SUMPRODUCT((G5:G34&gt;=40)*(G5:G34&lt;=69))</f>
        <v>0</v>
      </c>
    </row>
    <row r="64">
      <c r="C64" s="16" t="s">
        <v>62</v>
      </c>
      <c r="D64" s="4">
        <f>SUMPRODUCT((G5:G34&gt;=70)*(G5:G34&lt;=80))</f>
        <v>0</v>
      </c>
    </row>
    <row r="65">
      <c r="C65" s="17" t="s">
        <v>63</v>
      </c>
      <c r="D65" s="4">
        <f>SUMPRODUCT((G5:G34&gt;=81)*(G5:G34&lt;=101))</f>
        <v>0</v>
      </c>
    </row>
    <row r="66">
      <c r="C66" s="18" t="s">
        <v>64</v>
      </c>
      <c r="D66" s="4">
        <f>COUNTIF(G5:G34,"&gt;101")</f>
        <v>0</v>
      </c>
    </row>
    <row r="67">
      <c r="C67" s="19" t="s">
        <v>65</v>
      </c>
      <c r="D67" s="20">
        <f>SUM(D62:D66)</f>
        <v>0</v>
      </c>
    </row>
    <row r="68">
      <c r="C68" s="21" t="s">
        <v>66</v>
      </c>
      <c r="D68" s="22">
        <f>COUNTIF(G5:G34,"Non évaluable")</f>
        <v>0</v>
      </c>
    </row>
    <row r="69">
      <c r="C69" s="23" t="s">
        <v>67</v>
      </c>
      <c r="D69" s="4">
        <f>COUNTIF(G5:G34,"Absent")</f>
        <v>0</v>
      </c>
    </row>
    <row r="70">
      <c r="C70" s="19" t="s">
        <v>68</v>
      </c>
      <c r="D70" s="20">
        <f>SUM(D67:D69)</f>
        <v>0</v>
      </c>
    </row>
  </sheetData>
  <printOptions headings="0" gridLines="0"/>
  <pageMargins left="0.69999999999999996" right="0.69999999999999996" top="0.75" bottom="0.75" header="0.29999999999999999" footer="0.29999999999999999"/>
  <pageSetup blackAndWhite="0" cellComments="none" copies="1" draft="0" errors="displayed" firstPageNumber="-1" fitToHeight="1" fitToWidth="1" horizontalDpi="600" orientation="portrait" pageOrder="downThenOver" paperSize="9" scale="100" useFirstPageNumber="0" usePrinterDefaults="1" verticalDpi="600"/>
  <headerFooter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8" operator="containsText" text="Non évaluable" id="{00A8001A-00F2-4B84-BF6B-003B004B000D}">
            <xm:f>NOT(ISERROR(SEARCH("Non évaluable",E5)))</xm:f>
            <x14:dxf>
              <fill>
                <patternFill patternType="solid">
                  <fgColor theme="2" tint="-0.24994659260841701"/>
                  <bgColor theme="2" tint="-0.24994659260841701"/>
                </patternFill>
              </fill>
            </x14:dxf>
          </x14:cfRule>
          <xm:sqref>E5:G34</xm:sqref>
        </x14:conditionalFormatting>
        <x14:conditionalFormatting xmlns:xm="http://schemas.microsoft.com/office/excel/2006/main">
          <x14:cfRule type="containsText" priority="9" operator="containsText" text="Absent" id="{000B0090-003C-4AB7-9CA5-00B3003900EC}">
            <xm:f>NOT(ISERROR(SEARCH("Absent",E5)))</xm:f>
            <x14:dxf>
              <fill>
                <patternFill patternType="solid">
                  <fgColor theme="0"/>
                  <bgColor theme="0"/>
                </patternFill>
              </fill>
            </x14:dxf>
          </x14:cfRule>
          <xm:sqref>E5:G34</xm:sqref>
        </x14:conditionalFormatting>
        <x14:conditionalFormatting xmlns:xm="http://schemas.microsoft.com/office/excel/2006/main">
          <x14:cfRule type="cellIs" priority="10" operator="lessThan" id="{00B90043-00A6-4AFF-B32C-00B200510069}">
            <xm:f>40</xm:f>
            <x14:dxf>
              <fill>
                <patternFill patternType="solid">
                  <fgColor rgb="FFCC00CC"/>
                  <bgColor rgb="FFCC00CC"/>
                </patternFill>
              </fill>
            </x14:dxf>
          </x14:cfRule>
          <xm:sqref>E5:G34</xm:sqref>
        </x14:conditionalFormatting>
        <x14:conditionalFormatting xmlns:xm="http://schemas.microsoft.com/office/excel/2006/main">
          <x14:cfRule type="cellIs" priority="11" operator="between" id="{00250042-00B4-4518-9E87-002100DD0082}">
            <xm:f>40</xm:f>
            <xm:f>69</xm:f>
            <x14:dxf>
              <fill>
                <patternFill patternType="solid">
                  <fgColor theme="5"/>
                  <bgColor theme="5"/>
                </patternFill>
              </fill>
            </x14:dxf>
          </x14:cfRule>
          <xm:sqref>E5:G34</xm:sqref>
        </x14:conditionalFormatting>
        <x14:conditionalFormatting xmlns:xm="http://schemas.microsoft.com/office/excel/2006/main">
          <x14:cfRule type="cellIs" priority="12" operator="between" id="{005B002B-0053-4D6F-A13F-0039007D00FF}">
            <xm:f>70</xm:f>
            <xm:f>80</xm:f>
            <x14:dxf>
              <fill>
                <patternFill patternType="solid">
                  <fgColor theme="7"/>
                  <bgColor theme="7"/>
                </patternFill>
              </fill>
            </x14:dxf>
          </x14:cfRule>
          <xm:sqref>E5:G34</xm:sqref>
        </x14:conditionalFormatting>
        <x14:conditionalFormatting xmlns:xm="http://schemas.microsoft.com/office/excel/2006/main">
          <x14:cfRule type="cellIs" priority="13" operator="between" id="{0084004F-0035-431A-81BD-00A500DE008D}">
            <xm:f>81</xm:f>
            <xm:f>101</xm:f>
            <x14:dxf>
              <fill>
                <patternFill patternType="solid">
                  <fgColor theme="9"/>
                  <bgColor theme="9"/>
                </patternFill>
              </fill>
            </x14:dxf>
          </x14:cfRule>
          <xm:sqref>E5:G34</xm:sqref>
        </x14:conditionalFormatting>
        <x14:conditionalFormatting xmlns:xm="http://schemas.microsoft.com/office/excel/2006/main">
          <x14:cfRule type="cellIs" priority="14" operator="greaterThan" id="{002A003E-0082-40A8-8C4B-003E00010086}">
            <xm:f>101</xm:f>
            <x14:dxf>
              <fill>
                <patternFill patternType="solid">
                  <fgColor theme="4"/>
                  <bgColor theme="4"/>
                </patternFill>
              </fill>
            </x14:dxf>
          </x14:cfRule>
          <xm:sqref>E5:G34</xm:sqref>
        </x14:conditionalFormatting>
        <x14:conditionalFormatting xmlns:xm="http://schemas.microsoft.com/office/excel/2006/main">
          <x14:cfRule type="containsText" priority="1" operator="containsText" text="Non évaluable" id="{0012009D-0023-4513-A674-00E1005F005F}">
            <xm:f>NOT(ISERROR(SEARCH("Non évaluable",E30)))</xm:f>
            <x14:dxf>
              <fill>
                <patternFill patternType="solid">
                  <fgColor theme="2" tint="-0.24994659260841701"/>
                  <bgColor theme="2" tint="-0.24994659260841701"/>
                </patternFill>
              </fill>
            </x14:dxf>
          </x14:cfRule>
          <xm:sqref>E30</xm:sqref>
        </x14:conditionalFormatting>
        <x14:conditionalFormatting xmlns:xm="http://schemas.microsoft.com/office/excel/2006/main">
          <x14:cfRule type="containsText" priority="2" operator="containsText" text="Absent" id="{00B7006C-00C1-4D2A-8D59-009500D600A1}">
            <xm:f>NOT(ISERROR(SEARCH("Absent",E30)))</xm:f>
            <x14:dxf>
              <fill>
                <patternFill patternType="solid">
                  <fgColor theme="0"/>
                  <bgColor theme="0"/>
                </patternFill>
              </fill>
            </x14:dxf>
          </x14:cfRule>
          <xm:sqref>E30</xm:sqref>
        </x14:conditionalFormatting>
        <x14:conditionalFormatting xmlns:xm="http://schemas.microsoft.com/office/excel/2006/main">
          <x14:cfRule type="cellIs" priority="3" operator="lessThan" id="{00CD003E-004A-4746-8D3F-00FB0011009F}">
            <xm:f>40</xm:f>
            <x14:dxf>
              <fill>
                <patternFill patternType="solid">
                  <fgColor rgb="FFCC00CC"/>
                  <bgColor rgb="FFCC00CC"/>
                </patternFill>
              </fill>
            </x14:dxf>
          </x14:cfRule>
          <xm:sqref>E30</xm:sqref>
        </x14:conditionalFormatting>
        <x14:conditionalFormatting xmlns:xm="http://schemas.microsoft.com/office/excel/2006/main">
          <x14:cfRule type="cellIs" priority="4" operator="between" id="{005E001D-0091-4AFE-BB0C-0052007C004B}">
            <xm:f>40</xm:f>
            <xm:f>69</xm:f>
            <x14:dxf>
              <fill>
                <patternFill patternType="solid">
                  <fgColor theme="5"/>
                  <bgColor theme="5"/>
                </patternFill>
              </fill>
            </x14:dxf>
          </x14:cfRule>
          <xm:sqref>E30</xm:sqref>
        </x14:conditionalFormatting>
        <x14:conditionalFormatting xmlns:xm="http://schemas.microsoft.com/office/excel/2006/main">
          <x14:cfRule type="cellIs" priority="5" operator="between" id="{00C30016-0073-4A22-919B-00D600FE00F0}">
            <xm:f>70</xm:f>
            <xm:f>80</xm:f>
            <x14:dxf>
              <fill>
                <patternFill patternType="solid">
                  <fgColor theme="7"/>
                  <bgColor theme="7"/>
                </patternFill>
              </fill>
            </x14:dxf>
          </x14:cfRule>
          <xm:sqref>E30</xm:sqref>
        </x14:conditionalFormatting>
        <x14:conditionalFormatting xmlns:xm="http://schemas.microsoft.com/office/excel/2006/main">
          <x14:cfRule type="cellIs" priority="6" operator="between" id="{000C002B-003F-406D-B9BB-00D300AC004A}">
            <xm:f>81</xm:f>
            <xm:f>101</xm:f>
            <x14:dxf>
              <fill>
                <patternFill patternType="solid">
                  <fgColor theme="9"/>
                  <bgColor theme="9"/>
                </patternFill>
              </fill>
            </x14:dxf>
          </x14:cfRule>
          <xm:sqref>E30</xm:sqref>
        </x14:conditionalFormatting>
        <x14:conditionalFormatting xmlns:xm="http://schemas.microsoft.com/office/excel/2006/main">
          <x14:cfRule type="cellIs" priority="7" operator="greaterThan" id="{00BB0064-0004-4970-B103-00C600260050}">
            <xm:f>101</xm:f>
            <x14:dxf>
              <fill>
                <patternFill patternType="solid">
                  <fgColor theme="4"/>
                  <bgColor theme="4"/>
                </patternFill>
              </fill>
            </x14:dxf>
          </x14:cfRule>
          <xm:sqref>E30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rgb="FFFFC000"/>
    <outlinePr applyStyles="0" showOutlineSymbols="1" summaryBelow="1" summaryRight="1"/>
    <pageSetUpPr autoPageBreaks="1" fitToPage="0"/>
  </sheetPr>
  <sheetViews>
    <sheetView workbookViewId="0" zoomScale="68">
      <selection activeCell="L42" activeCellId="0" sqref="L42"/>
    </sheetView>
  </sheetViews>
  <sheetFormatPr baseColWidth="10" defaultColWidth="11.42578125" defaultRowHeight="14.25"/>
  <cols>
    <col min="1" max="1" style="1" width="11.42578125"/>
    <col customWidth="1" min="2" max="2" style="1" width="5.140625"/>
    <col customWidth="1" min="3" max="3" style="1" width="23.5703125"/>
    <col customWidth="1" min="4" max="4" style="2" width="20.7109375"/>
    <col customWidth="1" min="5" max="5" style="1" width="24.28515625"/>
    <col customWidth="1" min="6" max="6" style="1" width="24"/>
    <col customWidth="1" min="7" max="7" style="1" width="22.28515625"/>
    <col customWidth="1" min="8" max="8" style="1" width="34.42578125"/>
    <col min="9" max="16384" style="1" width="11.42578125"/>
  </cols>
  <sheetData>
    <row r="2">
      <c r="C2" s="3" t="s">
        <v>235</v>
      </c>
      <c r="D2" s="4"/>
      <c r="F2" s="3" t="s">
        <v>1</v>
      </c>
      <c r="G2" s="3" t="s">
        <v>236</v>
      </c>
    </row>
    <row r="4">
      <c r="C4" s="5" t="s">
        <v>3</v>
      </c>
      <c r="D4" s="5" t="s">
        <v>4</v>
      </c>
      <c r="E4" s="6" t="s">
        <v>5</v>
      </c>
      <c r="F4" s="6" t="s">
        <v>6</v>
      </c>
      <c r="G4" s="6" t="s">
        <v>7</v>
      </c>
      <c r="H4" s="6" t="s">
        <v>8</v>
      </c>
    </row>
    <row r="5">
      <c r="B5" s="4">
        <v>1</v>
      </c>
      <c r="C5" s="24" t="s">
        <v>237</v>
      </c>
      <c r="D5" s="25" t="s">
        <v>238</v>
      </c>
      <c r="E5" s="30">
        <v>137</v>
      </c>
      <c r="F5" s="8">
        <v>160</v>
      </c>
      <c r="G5" s="8"/>
      <c r="H5" s="8"/>
    </row>
    <row r="6">
      <c r="B6" s="4">
        <v>2</v>
      </c>
      <c r="C6" s="27" t="s">
        <v>239</v>
      </c>
      <c r="D6" s="28" t="s">
        <v>240</v>
      </c>
      <c r="E6" s="29">
        <v>77</v>
      </c>
      <c r="F6" s="8">
        <v>90</v>
      </c>
      <c r="G6" s="8"/>
      <c r="H6" s="8"/>
    </row>
    <row r="7">
      <c r="B7" s="4">
        <v>3</v>
      </c>
      <c r="C7" s="27" t="s">
        <v>19</v>
      </c>
      <c r="D7" s="28" t="s">
        <v>241</v>
      </c>
      <c r="E7" s="39">
        <v>50</v>
      </c>
      <c r="F7" s="8">
        <v>69</v>
      </c>
      <c r="G7" s="8"/>
      <c r="H7" s="8"/>
    </row>
    <row r="8">
      <c r="B8" s="4">
        <v>4</v>
      </c>
      <c r="C8" s="27" t="s">
        <v>242</v>
      </c>
      <c r="D8" s="28" t="s">
        <v>243</v>
      </c>
      <c r="E8" s="30">
        <v>122</v>
      </c>
      <c r="F8" s="8">
        <v>129</v>
      </c>
      <c r="G8" s="8"/>
      <c r="H8" s="8"/>
    </row>
    <row r="9" ht="15" customHeight="1">
      <c r="B9" s="4">
        <v>5</v>
      </c>
      <c r="C9" s="27" t="s">
        <v>244</v>
      </c>
      <c r="D9" s="28" t="s">
        <v>245</v>
      </c>
      <c r="E9" s="39">
        <v>47</v>
      </c>
      <c r="F9" s="8">
        <v>74</v>
      </c>
      <c r="G9" s="8"/>
      <c r="H9" s="8"/>
    </row>
    <row r="10">
      <c r="B10" s="4">
        <v>6</v>
      </c>
      <c r="C10" s="27" t="s">
        <v>246</v>
      </c>
      <c r="D10" s="28" t="s">
        <v>247</v>
      </c>
      <c r="E10" s="29">
        <v>90</v>
      </c>
      <c r="F10" s="8">
        <v>83</v>
      </c>
      <c r="G10" s="8"/>
      <c r="H10" s="8"/>
    </row>
    <row r="11">
      <c r="B11" s="4">
        <v>7</v>
      </c>
      <c r="C11" s="27" t="s">
        <v>248</v>
      </c>
      <c r="D11" s="28" t="s">
        <v>249</v>
      </c>
      <c r="E11" s="29">
        <v>76</v>
      </c>
      <c r="F11" s="8">
        <v>90</v>
      </c>
      <c r="G11" s="8"/>
      <c r="H11" s="8"/>
    </row>
    <row r="12">
      <c r="B12" s="4">
        <v>8</v>
      </c>
      <c r="C12" s="27" t="s">
        <v>85</v>
      </c>
      <c r="D12" s="28" t="s">
        <v>250</v>
      </c>
      <c r="E12" s="29">
        <v>77</v>
      </c>
      <c r="F12" s="8">
        <v>73</v>
      </c>
      <c r="G12" s="8"/>
      <c r="H12" s="8"/>
    </row>
    <row r="13">
      <c r="B13" s="4">
        <v>9</v>
      </c>
      <c r="C13" s="27" t="s">
        <v>251</v>
      </c>
      <c r="D13" s="28" t="s">
        <v>252</v>
      </c>
      <c r="E13" s="39">
        <v>4</v>
      </c>
      <c r="F13" s="8">
        <v>11</v>
      </c>
      <c r="G13" s="8"/>
      <c r="H13" s="8"/>
    </row>
    <row r="14">
      <c r="B14" s="4">
        <v>10</v>
      </c>
      <c r="C14" s="27" t="s">
        <v>253</v>
      </c>
      <c r="D14" s="28" t="s">
        <v>254</v>
      </c>
      <c r="E14" s="29">
        <v>92</v>
      </c>
      <c r="F14" s="8" t="s">
        <v>21</v>
      </c>
      <c r="G14" s="8"/>
      <c r="H14" s="8"/>
    </row>
    <row r="15">
      <c r="B15" s="4">
        <v>11</v>
      </c>
      <c r="C15" s="27" t="s">
        <v>255</v>
      </c>
      <c r="D15" s="28" t="s">
        <v>256</v>
      </c>
      <c r="E15" s="39">
        <v>53</v>
      </c>
      <c r="F15" s="8">
        <v>69</v>
      </c>
      <c r="G15" s="8"/>
      <c r="H15" s="8"/>
    </row>
    <row r="16" ht="15" customHeight="1">
      <c r="B16" s="4">
        <v>12</v>
      </c>
      <c r="C16" s="27" t="s">
        <v>257</v>
      </c>
      <c r="D16" s="28" t="s">
        <v>258</v>
      </c>
      <c r="E16" s="30">
        <v>125</v>
      </c>
      <c r="F16" s="8">
        <v>127</v>
      </c>
      <c r="G16" s="8"/>
      <c r="H16" s="8"/>
    </row>
    <row r="17">
      <c r="B17" s="4">
        <v>13</v>
      </c>
      <c r="C17" s="27" t="s">
        <v>219</v>
      </c>
      <c r="D17" s="28" t="s">
        <v>259</v>
      </c>
      <c r="E17" s="39">
        <v>47</v>
      </c>
      <c r="F17" s="8">
        <v>57</v>
      </c>
      <c r="G17" s="8"/>
      <c r="H17" s="8"/>
    </row>
    <row r="18">
      <c r="B18" s="4">
        <v>14</v>
      </c>
      <c r="C18" s="27" t="s">
        <v>106</v>
      </c>
      <c r="D18" s="28" t="s">
        <v>260</v>
      </c>
      <c r="E18" s="29">
        <v>97</v>
      </c>
      <c r="F18" s="8">
        <v>100</v>
      </c>
      <c r="G18" s="8"/>
      <c r="H18" s="8"/>
    </row>
    <row r="19">
      <c r="B19" s="4">
        <v>15</v>
      </c>
      <c r="C19" s="27" t="s">
        <v>222</v>
      </c>
      <c r="D19" s="28" t="s">
        <v>168</v>
      </c>
      <c r="E19" s="30">
        <v>117</v>
      </c>
      <c r="F19" s="8">
        <v>144</v>
      </c>
      <c r="G19" s="8"/>
      <c r="H19" s="8"/>
    </row>
    <row r="20">
      <c r="B20" s="4">
        <v>16</v>
      </c>
      <c r="C20" s="27" t="s">
        <v>261</v>
      </c>
      <c r="D20" s="28" t="s">
        <v>262</v>
      </c>
      <c r="E20" s="39">
        <v>68</v>
      </c>
      <c r="F20" s="8">
        <v>80</v>
      </c>
      <c r="G20" s="8"/>
      <c r="H20" s="8"/>
    </row>
    <row r="21">
      <c r="B21" s="4">
        <v>17</v>
      </c>
      <c r="C21" s="27" t="s">
        <v>263</v>
      </c>
      <c r="D21" s="28" t="s">
        <v>264</v>
      </c>
      <c r="E21" s="39">
        <v>61</v>
      </c>
      <c r="F21" s="8">
        <v>70</v>
      </c>
      <c r="G21" s="8"/>
      <c r="H21" s="4"/>
    </row>
    <row r="22">
      <c r="B22" s="4">
        <v>18</v>
      </c>
      <c r="C22" s="27" t="s">
        <v>265</v>
      </c>
      <c r="D22" s="28" t="s">
        <v>266</v>
      </c>
      <c r="E22" s="30">
        <v>130</v>
      </c>
      <c r="F22" s="8">
        <v>146</v>
      </c>
      <c r="G22" s="8"/>
      <c r="H22" s="4"/>
    </row>
    <row r="23">
      <c r="B23" s="4">
        <v>19</v>
      </c>
      <c r="C23" s="32" t="s">
        <v>267</v>
      </c>
      <c r="D23" s="33" t="s">
        <v>268</v>
      </c>
      <c r="E23" s="29">
        <v>87</v>
      </c>
      <c r="F23" s="8">
        <v>110</v>
      </c>
      <c r="G23" s="8"/>
      <c r="H23" s="4"/>
    </row>
    <row r="24">
      <c r="B24" s="4">
        <v>20</v>
      </c>
      <c r="C24" s="27" t="s">
        <v>269</v>
      </c>
      <c r="D24" s="28" t="s">
        <v>270</v>
      </c>
      <c r="E24" s="39">
        <v>68</v>
      </c>
      <c r="F24" s="8">
        <v>85</v>
      </c>
      <c r="G24" s="8"/>
      <c r="H24" s="4"/>
    </row>
    <row r="25">
      <c r="B25" s="4">
        <v>21</v>
      </c>
      <c r="C25" s="27" t="s">
        <v>271</v>
      </c>
      <c r="D25" s="28" t="s">
        <v>272</v>
      </c>
      <c r="E25" s="39">
        <v>67</v>
      </c>
      <c r="F25" s="8">
        <v>73</v>
      </c>
      <c r="G25" s="4"/>
      <c r="H25" s="4"/>
    </row>
    <row r="26">
      <c r="B26" s="4">
        <v>22</v>
      </c>
      <c r="C26" s="27" t="s">
        <v>273</v>
      </c>
      <c r="D26" s="28" t="s">
        <v>274</v>
      </c>
      <c r="E26" s="39">
        <v>67</v>
      </c>
      <c r="F26" s="8">
        <v>75</v>
      </c>
      <c r="G26" s="4"/>
      <c r="H26" s="4"/>
    </row>
    <row r="27">
      <c r="B27" s="4">
        <v>23</v>
      </c>
      <c r="C27" s="27" t="s">
        <v>275</v>
      </c>
      <c r="D27" s="28" t="s">
        <v>276</v>
      </c>
      <c r="E27" s="37">
        <v>113</v>
      </c>
      <c r="F27" s="8">
        <v>110</v>
      </c>
      <c r="G27" s="4"/>
      <c r="H27" s="4"/>
    </row>
    <row r="28">
      <c r="B28" s="4">
        <v>24</v>
      </c>
      <c r="C28" s="10"/>
      <c r="D28" s="10" t="s">
        <v>277</v>
      </c>
      <c r="E28" s="8"/>
      <c r="F28" s="8">
        <v>89</v>
      </c>
      <c r="G28" s="8"/>
      <c r="H28" s="4"/>
    </row>
    <row r="29">
      <c r="B29" s="4">
        <v>25</v>
      </c>
      <c r="C29" s="10"/>
      <c r="D29" s="10"/>
      <c r="E29" s="8"/>
      <c r="F29" s="8"/>
      <c r="G29" s="8"/>
      <c r="H29" s="4"/>
    </row>
    <row r="30">
      <c r="B30" s="4">
        <v>26</v>
      </c>
      <c r="C30" s="10"/>
      <c r="D30" s="10"/>
      <c r="E30" s="8"/>
      <c r="F30" s="8"/>
      <c r="G30" s="8"/>
      <c r="H30" s="4"/>
    </row>
    <row r="31">
      <c r="B31" s="4">
        <v>27</v>
      </c>
      <c r="C31" s="3"/>
      <c r="D31" s="3"/>
      <c r="E31" s="8"/>
      <c r="F31" s="8"/>
      <c r="G31" s="8"/>
      <c r="H31" s="4"/>
    </row>
    <row r="32">
      <c r="B32" s="4">
        <v>28</v>
      </c>
      <c r="C32" s="3"/>
      <c r="D32" s="3"/>
      <c r="E32" s="8"/>
      <c r="F32" s="8"/>
      <c r="G32" s="8"/>
      <c r="H32" s="4"/>
    </row>
    <row r="33">
      <c r="B33" s="4">
        <v>29</v>
      </c>
      <c r="C33" s="11"/>
      <c r="D33" s="11"/>
      <c r="E33" s="8"/>
      <c r="F33" s="8"/>
      <c r="G33" s="8"/>
      <c r="H33" s="4"/>
    </row>
    <row r="34">
      <c r="B34" s="4">
        <v>30</v>
      </c>
      <c r="C34" s="3"/>
      <c r="D34" s="3"/>
      <c r="E34" s="8"/>
      <c r="F34" s="8"/>
      <c r="G34" s="8"/>
      <c r="H34" s="4"/>
    </row>
    <row r="35">
      <c r="B35" s="2"/>
      <c r="C35" s="1"/>
      <c r="D35" s="2"/>
      <c r="E35" s="2"/>
    </row>
    <row r="36">
      <c r="C36" s="12"/>
    </row>
    <row r="37" ht="42.75">
      <c r="C37" s="8" t="s">
        <v>58</v>
      </c>
      <c r="D37" s="8" t="s">
        <v>278</v>
      </c>
      <c r="E37" s="13"/>
    </row>
    <row r="38">
      <c r="C38" s="14" t="s">
        <v>279</v>
      </c>
      <c r="D38" s="4">
        <f>COUNTIF(E5:E34,"&lt;72")</f>
        <v>10</v>
      </c>
      <c r="E38" s="2"/>
    </row>
    <row r="39">
      <c r="C39" s="15" t="s">
        <v>280</v>
      </c>
      <c r="D39" s="40">
        <f>SUMPRODUCT((E5:E34&gt;=72)*(E5:E34&lt;=98))</f>
        <v>7</v>
      </c>
      <c r="E39" s="2"/>
    </row>
    <row r="40">
      <c r="C40" s="16" t="s">
        <v>281</v>
      </c>
      <c r="D40" s="41">
        <f>SUMPRODUCT((E5:E34&gt;=99)*(E5:E34&lt;=116))</f>
        <v>1</v>
      </c>
      <c r="E40" s="2"/>
    </row>
    <row r="41">
      <c r="C41" s="17" t="s">
        <v>282</v>
      </c>
      <c r="D41" s="42">
        <f>SUMPRODUCT((E5:E34&gt;=117)*(E5:E34&lt;=141))</f>
        <v>5</v>
      </c>
      <c r="E41" s="2"/>
    </row>
    <row r="42">
      <c r="C42" s="18" t="s">
        <v>283</v>
      </c>
      <c r="D42" s="43">
        <f>COUNTIF(E5:E34,"&gt;141")</f>
        <v>0</v>
      </c>
      <c r="E42" s="2"/>
    </row>
    <row r="43">
      <c r="C43" s="19" t="s">
        <v>65</v>
      </c>
      <c r="D43" s="20">
        <f>SUM(D38:D42)</f>
        <v>23</v>
      </c>
      <c r="E43" s="2"/>
    </row>
    <row r="44">
      <c r="C44" s="21" t="s">
        <v>66</v>
      </c>
      <c r="D44" s="22">
        <f>COUNTIF(E5:E34,"Non évaluable")</f>
        <v>0</v>
      </c>
      <c r="E44" s="2"/>
    </row>
    <row r="45">
      <c r="C45" s="23" t="s">
        <v>67</v>
      </c>
      <c r="D45" s="4">
        <f>COUNTIF(E5:E34,"Absent")</f>
        <v>0</v>
      </c>
      <c r="E45" s="2"/>
    </row>
    <row r="46">
      <c r="C46" s="19" t="s">
        <v>68</v>
      </c>
      <c r="D46" s="20">
        <f>SUM(D43:D45)</f>
        <v>23</v>
      </c>
      <c r="E46" s="2"/>
    </row>
    <row r="49" ht="42.75">
      <c r="C49" s="8" t="s">
        <v>69</v>
      </c>
      <c r="D49" s="8" t="s">
        <v>278</v>
      </c>
    </row>
    <row r="50">
      <c r="C50" s="14" t="s">
        <v>279</v>
      </c>
      <c r="D50" s="44">
        <f>COUNTIF(F5:F34,"&lt;72")</f>
        <v>5</v>
      </c>
    </row>
    <row r="51">
      <c r="C51" s="15" t="s">
        <v>280</v>
      </c>
      <c r="D51" s="40">
        <f>SUMPRODUCT((F5:F34&gt;=72)*(F5:F34&lt;=98))</f>
        <v>10</v>
      </c>
    </row>
    <row r="52">
      <c r="C52" s="16" t="s">
        <v>281</v>
      </c>
      <c r="D52" s="41">
        <f>SUMPRODUCT((F5:F34&gt;=99)*(F5:F34&lt;=116))</f>
        <v>3</v>
      </c>
    </row>
    <row r="53">
      <c r="C53" s="17" t="s">
        <v>282</v>
      </c>
      <c r="D53" s="42">
        <f>SUMPRODUCT((F5:F34&gt;=117)*(F5:F34&lt;=141))</f>
        <v>2</v>
      </c>
    </row>
    <row r="54">
      <c r="C54" s="18" t="s">
        <v>283</v>
      </c>
      <c r="D54" s="43">
        <f>COUNTIF(F5:F34,"&gt;141")</f>
        <v>3</v>
      </c>
    </row>
    <row r="55">
      <c r="C55" s="19" t="s">
        <v>65</v>
      </c>
      <c r="D55" s="20">
        <f>SUM(D50:D54)</f>
        <v>23</v>
      </c>
    </row>
    <row r="56">
      <c r="C56" s="21" t="s">
        <v>66</v>
      </c>
      <c r="D56" s="22">
        <f>COUNTIF(F5:F34,"Non évaluable")</f>
        <v>0</v>
      </c>
    </row>
    <row r="57">
      <c r="C57" s="23" t="s">
        <v>67</v>
      </c>
      <c r="D57" s="4">
        <v>1</v>
      </c>
    </row>
    <row r="58">
      <c r="C58" s="19" t="s">
        <v>68</v>
      </c>
      <c r="D58" s="20">
        <f>SUM(D55:D57)</f>
        <v>24</v>
      </c>
    </row>
    <row r="61" ht="42.75">
      <c r="C61" s="8" t="s">
        <v>70</v>
      </c>
      <c r="D61" s="8" t="s">
        <v>278</v>
      </c>
    </row>
    <row r="62">
      <c r="C62" s="14" t="s">
        <v>279</v>
      </c>
      <c r="D62" s="45">
        <f>COUNTIF(G5:G34,"&lt;72")</f>
        <v>0</v>
      </c>
    </row>
    <row r="63">
      <c r="C63" s="15" t="s">
        <v>280</v>
      </c>
      <c r="D63" s="40">
        <f>SUMPRODUCT((G5:G34&gt;=72)*(G5:G34&lt;=98))</f>
        <v>0</v>
      </c>
    </row>
    <row r="64">
      <c r="C64" s="16" t="s">
        <v>281</v>
      </c>
      <c r="D64" s="46">
        <f>SUMPRODUCT((G5:G34&gt;=99)*(G5:G34&lt;=116))</f>
        <v>0</v>
      </c>
    </row>
    <row r="65">
      <c r="C65" s="17" t="s">
        <v>282</v>
      </c>
      <c r="D65" s="42">
        <f>SUMPRODUCT((G5:G34&gt;=117)*(G5:G34&lt;=141))</f>
        <v>0</v>
      </c>
    </row>
    <row r="66">
      <c r="C66" s="18" t="s">
        <v>283</v>
      </c>
      <c r="D66" s="43">
        <f>COUNTIF(G5:G34,"&gt;141")</f>
        <v>0</v>
      </c>
    </row>
    <row r="67">
      <c r="C67" s="19" t="s">
        <v>65</v>
      </c>
      <c r="D67" s="20">
        <f>SUM(D62:D66)</f>
        <v>0</v>
      </c>
    </row>
    <row r="68">
      <c r="C68" s="21" t="s">
        <v>66</v>
      </c>
      <c r="D68" s="22">
        <f>COUNTIF(G5:G34,"Non évaluable")</f>
        <v>0</v>
      </c>
    </row>
    <row r="69">
      <c r="C69" s="23" t="s">
        <v>67</v>
      </c>
      <c r="D69" s="4">
        <f>COUNTIF(G5:G34,"Absent")</f>
        <v>0</v>
      </c>
    </row>
    <row r="70">
      <c r="C70" s="19" t="s">
        <v>68</v>
      </c>
      <c r="D70" s="20">
        <f>SUM(D67:D69)</f>
        <v>0</v>
      </c>
    </row>
  </sheetData>
  <printOptions headings="0" gridLines="0"/>
  <pageMargins left="0.69999999999999996" right="0.69999999999999996" top="0.75" bottom="0.75" header="0.29999999999999999" footer="0.29999999999999999"/>
  <pageSetup blackAndWhite="0" cellComments="none" copies="1" draft="0" errors="displayed" firstPageNumber="-1" fitToHeight="1" fitToWidth="1" horizontalDpi="600" orientation="portrait" pageOrder="downThenOver" paperSize="9" scale="100" useFirstPageNumber="0" usePrinterDefaults="1" verticalDpi="600"/>
  <headerFooter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33" operator="lessThan" id="{003800DD-00CC-4D47-A745-00AF00B60081}">
            <xm:f>72</xm:f>
            <x14:dxf>
              <fill>
                <patternFill patternType="solid">
                  <fgColor indexed="6"/>
                  <bgColor indexed="6"/>
                </patternFill>
              </fill>
            </x14:dxf>
          </x14:cfRule>
          <xm:sqref>D38</xm:sqref>
        </x14:conditionalFormatting>
        <x14:conditionalFormatting xmlns:xm="http://schemas.microsoft.com/office/excel/2006/main">
          <x14:cfRule type="cellIs" priority="32" operator="between" id="{007100B0-0052-4827-936B-003C00B300CB}">
            <xm:f>72</xm:f>
            <xm:f>98</xm:f>
            <x14:dxf>
              <fill>
                <patternFill patternType="solid">
                  <fgColor theme="5" tint="-0.24994659260841701"/>
                  <bgColor theme="5" tint="-0.24994659260841701"/>
                </patternFill>
              </fill>
            </x14:dxf>
          </x14:cfRule>
          <xm:sqref>D39</xm:sqref>
        </x14:conditionalFormatting>
        <x14:conditionalFormatting xmlns:xm="http://schemas.microsoft.com/office/excel/2006/main">
          <x14:cfRule type="cellIs" priority="28" operator="lessThan" id="{00130078-0010-47C3-943C-00E5008300FE}">
            <xm:f>72</xm:f>
            <x14:dxf>
              <fill>
                <patternFill patternType="solid">
                  <fgColor rgb="FFCC00CC"/>
                  <bgColor rgb="FFCC00CC"/>
                </patternFill>
              </fill>
            </x14:dxf>
          </x14:cfRule>
          <xm:sqref>E5:E34</xm:sqref>
        </x14:conditionalFormatting>
        <x14:conditionalFormatting xmlns:xm="http://schemas.microsoft.com/office/excel/2006/main">
          <x14:cfRule type="cellIs" priority="27" operator="lessThan" id="{00C40061-000E-4B43-BAF2-00AA003E0036}">
            <xm:f>72</xm:f>
            <x14:dxf>
              <fill>
                <patternFill patternType="solid">
                  <fgColor rgb="FFFF99FF"/>
                  <bgColor rgb="FFFF99FF"/>
                </patternFill>
              </fill>
            </x14:dxf>
          </x14:cfRule>
          <xm:sqref>E5:E34</xm:sqref>
        </x14:conditionalFormatting>
        <x14:conditionalFormatting xmlns:xm="http://schemas.microsoft.com/office/excel/2006/main">
          <x14:cfRule type="cellIs" priority="26" operator="between" id="{00A80044-0021-41DD-859A-0043001000C5}">
            <xm:f>72</xm:f>
            <xm:f>98</xm:f>
            <x14:dxf>
              <fill>
                <patternFill patternType="solid">
                  <fgColor theme="5"/>
                  <bgColor theme="5"/>
                </patternFill>
              </fill>
            </x14:dxf>
          </x14:cfRule>
          <xm:sqref>E5:E34</xm:sqref>
        </x14:conditionalFormatting>
        <x14:conditionalFormatting xmlns:xm="http://schemas.microsoft.com/office/excel/2006/main">
          <x14:cfRule type="cellIs" priority="25" operator="between" id="{00D1006C-0045-4ED3-A49D-0095008000D4}">
            <xm:f>99</xm:f>
            <xm:f>116</xm:f>
            <x14:dxf>
              <fill>
                <patternFill patternType="solid">
                  <fgColor rgb="FFFFC000"/>
                  <bgColor rgb="FFFFC000"/>
                </patternFill>
              </fill>
            </x14:dxf>
          </x14:cfRule>
          <xm:sqref>E5:E34</xm:sqref>
        </x14:conditionalFormatting>
        <x14:conditionalFormatting xmlns:xm="http://schemas.microsoft.com/office/excel/2006/main">
          <x14:cfRule type="cellIs" priority="24" operator="between" id="{0097009F-00B5-4C61-A1E1-003D005100C8}">
            <xm:f>117</xm:f>
            <xm:f>141</xm:f>
            <x14:dxf>
              <fill>
                <patternFill patternType="solid">
                  <fgColor theme="9"/>
                  <bgColor theme="9"/>
                </patternFill>
              </fill>
            </x14:dxf>
          </x14:cfRule>
          <xm:sqref>E5:E34</xm:sqref>
        </x14:conditionalFormatting>
        <x14:conditionalFormatting xmlns:xm="http://schemas.microsoft.com/office/excel/2006/main">
          <x14:cfRule type="cellIs" priority="23" operator="greaterThan" id="{001D00FA-009F-4458-9865-003D004900F3}">
            <xm:f>141</xm:f>
            <x14:dxf>
              <fill>
                <patternFill patternType="solid">
                  <fgColor theme="8"/>
                  <bgColor theme="8"/>
                </patternFill>
              </fill>
            </x14:dxf>
          </x14:cfRule>
          <xm:sqref>E5:E34</xm:sqref>
        </x14:conditionalFormatting>
        <x14:conditionalFormatting xmlns:xm="http://schemas.microsoft.com/office/excel/2006/main">
          <x14:cfRule type="cellIs" priority="22" operator="greaterThan" id="{00330034-006E-4A5F-9D77-0029003E00AF}">
            <xm:f>141</xm:f>
            <x14:dxf>
              <fill>
                <patternFill patternType="solid">
                  <fgColor theme="4"/>
                  <bgColor theme="4"/>
                </patternFill>
              </fill>
            </x14:dxf>
          </x14:cfRule>
          <xm:sqref>E5:E34</xm:sqref>
        </x14:conditionalFormatting>
        <x14:conditionalFormatting xmlns:xm="http://schemas.microsoft.com/office/excel/2006/main">
          <x14:cfRule type="cellIs" priority="14" operator="lessThan" id="{00D70093-009B-4F0E-9306-002F00C900EE}">
            <xm:f>72</xm:f>
            <x14:dxf>
              <fill>
                <patternFill patternType="solid">
                  <fgColor rgb="FFFF99FF"/>
                  <bgColor rgb="FFFF99FF"/>
                </patternFill>
              </fill>
            </x14:dxf>
          </x14:cfRule>
          <xm:sqref>F5:F34</xm:sqref>
        </x14:conditionalFormatting>
        <x14:conditionalFormatting xmlns:xm="http://schemas.microsoft.com/office/excel/2006/main">
          <x14:cfRule type="cellIs" priority="13" operator="between" id="{007800E6-0001-4E85-A899-006200D000ED}">
            <xm:f>72</xm:f>
            <xm:f>98</xm:f>
            <x14:dxf>
              <fill>
                <patternFill patternType="solid">
                  <fgColor theme="5"/>
                  <bgColor theme="5"/>
                </patternFill>
              </fill>
            </x14:dxf>
          </x14:cfRule>
          <xm:sqref>F5:F34</xm:sqref>
        </x14:conditionalFormatting>
        <x14:conditionalFormatting xmlns:xm="http://schemas.microsoft.com/office/excel/2006/main">
          <x14:cfRule type="cellIs" priority="12" operator="between" id="{007200C0-00A9-4CC2-8C80-00AF0023004B}">
            <xm:f>99</xm:f>
            <xm:f>116</xm:f>
            <x14:dxf>
              <fill>
                <patternFill patternType="solid">
                  <fgColor rgb="FFFFC000"/>
                  <bgColor rgb="FFFFC000"/>
                </patternFill>
              </fill>
            </x14:dxf>
          </x14:cfRule>
          <xm:sqref>F5:F34</xm:sqref>
        </x14:conditionalFormatting>
        <x14:conditionalFormatting xmlns:xm="http://schemas.microsoft.com/office/excel/2006/main">
          <x14:cfRule type="cellIs" priority="11" operator="between" id="{0046007A-0033-4157-9A6B-00FE00E900E7}">
            <xm:f>117</xm:f>
            <xm:f>141</xm:f>
            <x14:dxf>
              <fill>
                <patternFill patternType="solid">
                  <fgColor theme="9"/>
                  <bgColor theme="9"/>
                </patternFill>
              </fill>
            </x14:dxf>
          </x14:cfRule>
          <xm:sqref>F5:F34</xm:sqref>
        </x14:conditionalFormatting>
        <x14:conditionalFormatting xmlns:xm="http://schemas.microsoft.com/office/excel/2006/main">
          <x14:cfRule type="cellIs" priority="10" operator="greaterThan" id="{003100E2-009A-4C44-901C-000700A900FC}">
            <xm:f>141</xm:f>
            <x14:dxf>
              <fill>
                <patternFill patternType="solid">
                  <fgColor theme="8"/>
                  <bgColor theme="8"/>
                </patternFill>
              </fill>
            </x14:dxf>
          </x14:cfRule>
          <xm:sqref>F5:F34</xm:sqref>
        </x14:conditionalFormatting>
        <x14:conditionalFormatting xmlns:xm="http://schemas.microsoft.com/office/excel/2006/main">
          <x14:cfRule type="cellIs" priority="9" operator="greaterThan" id="{00910068-0066-4B46-92CB-00800044006A}">
            <xm:f>141</xm:f>
            <x14:dxf>
              <fill>
                <patternFill patternType="solid">
                  <fgColor rgb="FF0070C0"/>
                  <bgColor rgb="FF0070C0"/>
                </patternFill>
              </fill>
            </x14:dxf>
          </x14:cfRule>
          <xm:sqref>F5:F34</xm:sqref>
        </x14:conditionalFormatting>
        <x14:conditionalFormatting xmlns:xm="http://schemas.microsoft.com/office/excel/2006/main">
          <x14:cfRule type="cellIs" priority="8" operator="greaterThan" id="{00A800BE-00F4-4EC0-B995-003400170089}">
            <xm:f>141</xm:f>
            <x14:dxf>
              <fill>
                <patternFill patternType="solid">
                  <fgColor rgb="FF00B0F0"/>
                  <bgColor rgb="FF00B0F0"/>
                </patternFill>
              </fill>
            </x14:dxf>
          </x14:cfRule>
          <xm:sqref>F5:F34</xm:sqref>
        </x14:conditionalFormatting>
        <x14:conditionalFormatting xmlns:xm="http://schemas.microsoft.com/office/excel/2006/main">
          <x14:cfRule type="cellIs" priority="7" operator="greaterThan" id="{00EC007B-0068-4FEF-9BCE-00EE00BC00DD}">
            <xm:f>141</xm:f>
            <x14:dxf>
              <fill>
                <patternFill patternType="solid">
                  <fgColor theme="4"/>
                  <bgColor theme="4"/>
                </patternFill>
              </fill>
            </x14:dxf>
          </x14:cfRule>
          <xm:sqref>F5:F34</xm:sqref>
        </x14:conditionalFormatting>
        <x14:conditionalFormatting xmlns:xm="http://schemas.microsoft.com/office/excel/2006/main">
          <x14:cfRule type="cellIs" priority="6" operator="lessThan" id="{00870087-00D9-421D-BAAA-00F700820011}">
            <xm:f>72</xm:f>
            <x14:dxf>
              <fill>
                <patternFill patternType="solid">
                  <fgColor rgb="FFFF99FF"/>
                  <bgColor rgb="FFFF99FF"/>
                </patternFill>
              </fill>
            </x14:dxf>
          </x14:cfRule>
          <xm:sqref>G5:G34</xm:sqref>
        </x14:conditionalFormatting>
        <x14:conditionalFormatting xmlns:xm="http://schemas.microsoft.com/office/excel/2006/main">
          <x14:cfRule type="cellIs" priority="5" operator="between" id="{00F700F4-00DF-416D-AF4A-00770007001D}">
            <xm:f>72</xm:f>
            <xm:f>98</xm:f>
            <x14:dxf>
              <fill>
                <patternFill patternType="solid">
                  <fgColor theme="5"/>
                  <bgColor theme="5"/>
                </patternFill>
              </fill>
            </x14:dxf>
          </x14:cfRule>
          <xm:sqref>G5:G34</xm:sqref>
        </x14:conditionalFormatting>
        <x14:conditionalFormatting xmlns:xm="http://schemas.microsoft.com/office/excel/2006/main">
          <x14:cfRule type="cellIs" priority="4" operator="between" id="{00FA005E-0001-4D1C-A075-0043002800F6}">
            <xm:f>99</xm:f>
            <xm:f>116</xm:f>
            <x14:dxf>
              <fill>
                <patternFill patternType="solid">
                  <fgColor rgb="FFFFC000"/>
                  <bgColor rgb="FFFFC000"/>
                </patternFill>
              </fill>
            </x14:dxf>
          </x14:cfRule>
          <xm:sqref>G5:G34</xm:sqref>
        </x14:conditionalFormatting>
        <x14:conditionalFormatting xmlns:xm="http://schemas.microsoft.com/office/excel/2006/main">
          <x14:cfRule type="cellIs" priority="3" operator="between" id="{00C70099-00AA-4DB5-A474-002F004D00BD}">
            <xm:f>117</xm:f>
            <xm:f>141</xm:f>
            <x14:dxf>
              <fill>
                <patternFill patternType="solid">
                  <fgColor theme="9"/>
                  <bgColor theme="9"/>
                </patternFill>
              </fill>
            </x14:dxf>
          </x14:cfRule>
          <xm:sqref>G5:G34</xm:sqref>
        </x14:conditionalFormatting>
        <x14:conditionalFormatting xmlns:xm="http://schemas.microsoft.com/office/excel/2006/main">
          <x14:cfRule type="cellIs" priority="2" operator="greaterThan" id="{008600D1-00A4-4669-B05D-001D0090002C}">
            <xm:f>141</xm:f>
            <x14:dxf>
              <fill>
                <patternFill patternType="solid">
                  <fgColor rgb="FF00B0F0"/>
                  <bgColor rgb="FF00B0F0"/>
                </patternFill>
              </fill>
            </x14:dxf>
          </x14:cfRule>
          <xm:sqref>G5:G34</xm:sqref>
        </x14:conditionalFormatting>
        <x14:conditionalFormatting xmlns:xm="http://schemas.microsoft.com/office/excel/2006/main">
          <x14:cfRule type="cellIs" priority="1" operator="greaterThan" id="{001D0010-00DE-4727-8750-00EA004800AC}">
            <xm:f>141</xm:f>
            <x14:dxf>
              <fill>
                <patternFill patternType="solid">
                  <fgColor theme="4"/>
                  <bgColor theme="4"/>
                </patternFill>
              </fill>
            </x14:dxf>
          </x14:cfRule>
          <xm:sqref>G5:G34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ONLYOFFICE/5.5.3.39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DESTOUESSE</dc:creator>
  <cp:lastModifiedBy>Béatrice  JEAN-LOUIS </cp:lastModifiedBy>
  <cp:revision>10</cp:revision>
  <dcterms:created xsi:type="dcterms:W3CDTF">2016-11-08T19:20:00Z</dcterms:created>
  <dcterms:modified xsi:type="dcterms:W3CDTF">2021-04-19T01:22:20Z</dcterms:modified>
</cp:coreProperties>
</file>