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ля ДОО" sheetId="1" r:id="rId4"/>
    <sheet state="visible" name="Лист1" sheetId="2" r:id="rId5"/>
  </sheets>
  <definedNames/>
  <calcPr/>
</workbook>
</file>

<file path=xl/sharedStrings.xml><?xml version="1.0" encoding="utf-8"?>
<sst xmlns="http://schemas.openxmlformats.org/spreadsheetml/2006/main" count="43" uniqueCount="43">
  <si>
    <t>https://7yafm.ru/</t>
  </si>
  <si>
    <t>Актуально на 01.09.2024 г</t>
  </si>
  <si>
    <t>ЗАЯВКА №</t>
  </si>
  <si>
    <t>Сумма заказа:</t>
  </si>
  <si>
    <t>ИП Харина И.В.</t>
  </si>
  <si>
    <t xml:space="preserve">Программа воспитания "ОПОРА для ДУШИ"			</t>
  </si>
  <si>
    <r>
      <rPr>
        <rFont val="Times New Roman"/>
        <color theme="1"/>
        <sz val="14.0"/>
      </rPr>
      <t xml:space="preserve">От </t>
    </r>
    <r>
      <rPr>
        <rFont val="Times New Roman"/>
        <color theme="1"/>
        <sz val="9.0"/>
      </rPr>
      <t>(юр.лицо)</t>
    </r>
  </si>
  <si>
    <t xml:space="preserve">Наименование образовательной организации (группа/класса) </t>
  </si>
  <si>
    <t>Контактное лицо:</t>
  </si>
  <si>
    <t>Телефон:</t>
  </si>
  <si>
    <t>Должность:</t>
  </si>
  <si>
    <t>e-mail:</t>
  </si>
  <si>
    <t>Просим Вас зарезервировать учебно-методический материал Программы</t>
  </si>
  <si>
    <t>"ОПОРА для ДУШИ" к "   " _______________ 2024 года.</t>
  </si>
  <si>
    <t>(Оплата доставки производится дополнительно)</t>
  </si>
  <si>
    <t>Коэффициент цены</t>
  </si>
  <si>
    <t>Скидка</t>
  </si>
  <si>
    <t>%</t>
  </si>
  <si>
    <t>Учебно-методический материал</t>
  </si>
  <si>
    <t>Цена</t>
  </si>
  <si>
    <t>Кол-во (поставьте кол-во своего заказа)</t>
  </si>
  <si>
    <t>Сумма</t>
  </si>
  <si>
    <r>
      <rPr>
        <rFont val="Times New Roman"/>
        <color theme="1"/>
        <sz val="12.0"/>
      </rPr>
      <t>Программа "ОПОРА для ДУШИ"</t>
    </r>
    <r>
      <rPr>
        <rFont val="Times New Roman"/>
        <b/>
        <color rgb="FFFF0000"/>
        <sz val="12.0"/>
      </rPr>
      <t>*</t>
    </r>
  </si>
  <si>
    <t>Настольная игра в премиум комплектации на 20 игроков (два игровых поля, акриловые и магнитные фишки, кубики, два комплекта карточек с секретами, сборник сказок и др.)</t>
  </si>
  <si>
    <t xml:space="preserve">Диагностические карты для старшей группы (5-6 лет) </t>
  </si>
  <si>
    <t xml:space="preserve">Диагностические карты для подготовительной группы (6-7 лет) </t>
  </si>
  <si>
    <t>Паспорт БлагоРодного Человека</t>
  </si>
  <si>
    <t>Комплект наклеек для поощрения детей</t>
  </si>
  <si>
    <t>Шаблоны для секретов 48 листов</t>
  </si>
  <si>
    <t>Блокнот А5</t>
  </si>
  <si>
    <t>Сказки сентября</t>
  </si>
  <si>
    <t>Сказки октября</t>
  </si>
  <si>
    <t>Сказки ноября</t>
  </si>
  <si>
    <t>Сказки декабря</t>
  </si>
  <si>
    <t>Сказки января</t>
  </si>
  <si>
    <t>Сказки февраля</t>
  </si>
  <si>
    <t>Сказки марта</t>
  </si>
  <si>
    <t>Сказки апреля</t>
  </si>
  <si>
    <t>Сказки мая</t>
  </si>
  <si>
    <t>Сборник "Любимые сказки «Приключения Саши и Даши»" в твердой обложке.</t>
  </si>
  <si>
    <t>Телефон: +7 (912) 853 - 05 - 05</t>
  </si>
  <si>
    <t>Заполненную заявку направляйте по электронной почте: oporabaza@yandex.ru</t>
  </si>
  <si>
    <t>Комментарий по количеству договоров.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</si>
</sst>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&quot;р.&quot;"/>
    <numFmt numFmtId="165" formatCode="[&lt;=9999999]###\-####;\(###\)\ ###\-####"/>
    <numFmt numFmtId="166" formatCode="#,##0_р_."/>
    <numFmt numFmtId="167" formatCode="#,##0.00_р_."/>
  </numFmts>
  <fonts count="15">
    <font>
      <sz val="10.0"/>
      <color rgb="FF000000"/>
      <name val="Calibri"/>
      <scheme val="minor"/>
    </font>
    <font>
      <sz val="10.0"/>
      <color theme="1"/>
      <name val="Times New Roman"/>
    </font>
    <font>
      <u/>
      <sz val="14.0"/>
      <color rgb="FF0000FF"/>
      <name val="Times New Roman"/>
    </font>
    <font>
      <sz val="14.0"/>
      <color theme="1"/>
      <name val="Times New Roman"/>
    </font>
    <font>
      <b/>
      <sz val="14.0"/>
      <color rgb="FFFF0000"/>
      <name val="Times New Roman"/>
    </font>
    <font>
      <b/>
      <sz val="14.0"/>
      <color theme="1"/>
      <name val="Times New Roman"/>
    </font>
    <font/>
    <font>
      <b/>
      <sz val="11.0"/>
      <color theme="1"/>
      <name val="Times New Roman"/>
    </font>
    <font>
      <sz val="10.0"/>
      <color theme="0"/>
      <name val="Times New Roman"/>
    </font>
    <font>
      <b/>
      <sz val="11.0"/>
      <color theme="0"/>
      <name val="Times New Roman"/>
    </font>
    <font>
      <sz val="11.0"/>
      <color theme="0"/>
      <name val="Times New Roman"/>
    </font>
    <font>
      <sz val="14.0"/>
      <color theme="0"/>
      <name val="Times New Roman"/>
    </font>
    <font>
      <b/>
      <sz val="14.0"/>
      <color theme="0"/>
      <name val="Times New Roman"/>
    </font>
    <font>
      <sz val="12.0"/>
      <color theme="1"/>
      <name val="Times New Roman"/>
    </font>
    <font>
      <sz val="11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</fills>
  <borders count="9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4" numFmtId="0" xfId="0" applyAlignment="1" applyFont="1">
      <alignment horizontal="left"/>
    </xf>
    <xf borderId="0" fillId="0" fontId="5" numFmtId="164" xfId="0" applyAlignment="1" applyFont="1" applyNumberFormat="1">
      <alignment horizontal="right"/>
    </xf>
    <xf borderId="0" fillId="0" fontId="3" numFmtId="0" xfId="0" applyAlignment="1" applyFont="1">
      <alignment horizontal="center"/>
    </xf>
    <xf borderId="0" fillId="0" fontId="3" numFmtId="0" xfId="0" applyAlignment="1" applyFont="1">
      <alignment horizontal="right"/>
    </xf>
    <xf borderId="0" fillId="0" fontId="3" numFmtId="0" xfId="0" applyFont="1"/>
    <xf borderId="0" fillId="0" fontId="3" numFmtId="165" xfId="0" applyAlignment="1" applyFont="1" applyNumberFormat="1">
      <alignment horizontal="right"/>
    </xf>
    <xf borderId="1" fillId="0" fontId="3" numFmtId="165" xfId="0" applyAlignment="1" applyBorder="1" applyFont="1" applyNumberFormat="1">
      <alignment horizontal="center"/>
    </xf>
    <xf borderId="1" fillId="0" fontId="6" numFmtId="0" xfId="0" applyBorder="1" applyFont="1"/>
    <xf borderId="0" fillId="0" fontId="3" numFmtId="0" xfId="0" applyAlignment="1" applyFont="1">
      <alignment horizontal="right" shrinkToFit="0" wrapText="1"/>
    </xf>
    <xf borderId="2" fillId="0" fontId="3" numFmtId="0" xfId="0" applyAlignment="1" applyBorder="1" applyFont="1">
      <alignment horizontal="center"/>
    </xf>
    <xf borderId="2" fillId="0" fontId="6" numFmtId="0" xfId="0" applyBorder="1" applyFont="1"/>
    <xf borderId="1" fillId="0" fontId="3" numFmtId="49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0" fillId="0" fontId="3" numFmtId="0" xfId="0" applyAlignment="1" applyFont="1">
      <alignment horizontal="left"/>
    </xf>
    <xf borderId="1" fillId="0" fontId="3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0" fillId="0" fontId="8" numFmtId="0" xfId="0" applyFont="1"/>
    <xf borderId="0" fillId="0" fontId="9" numFmtId="0" xfId="0" applyFont="1"/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4" numFmtId="0" xfId="0" applyAlignment="1" applyFont="1">
      <alignment horizontal="center"/>
    </xf>
    <xf borderId="3" fillId="0" fontId="4" numFmtId="1" xfId="0" applyAlignment="1" applyBorder="1" applyFont="1" applyNumberFormat="1">
      <alignment horizontal="center" vertical="center"/>
    </xf>
    <xf borderId="0" fillId="0" fontId="12" numFmtId="0" xfId="0" applyAlignment="1" applyFont="1">
      <alignment horizontal="center"/>
    </xf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6" fillId="0" fontId="6" numFmtId="0" xfId="0" applyBorder="1" applyFont="1"/>
    <xf borderId="7" fillId="0" fontId="3" numFmtId="0" xfId="0" applyAlignment="1" applyBorder="1" applyFont="1">
      <alignment horizontal="center" vertical="center"/>
    </xf>
    <xf borderId="7" fillId="2" fontId="3" numFmtId="49" xfId="0" applyAlignment="1" applyBorder="1" applyFill="1" applyFont="1" applyNumberFormat="1">
      <alignment horizontal="center" vertical="center"/>
    </xf>
    <xf borderId="8" fillId="0" fontId="1" numFmtId="0" xfId="0" applyAlignment="1" applyBorder="1" applyFont="1">
      <alignment horizontal="center" vertical="center"/>
    </xf>
    <xf borderId="7" fillId="0" fontId="1" numFmtId="0" xfId="0" applyBorder="1" applyFont="1"/>
    <xf borderId="5" fillId="0" fontId="13" numFmtId="0" xfId="0" applyAlignment="1" applyBorder="1" applyFont="1">
      <alignment horizontal="left" shrinkToFit="0" vertical="center" wrapText="1"/>
    </xf>
    <xf borderId="7" fillId="0" fontId="3" numFmtId="166" xfId="0" applyAlignment="1" applyBorder="1" applyFont="1" applyNumberFormat="1">
      <alignment horizontal="center" vertical="center"/>
    </xf>
    <xf borderId="7" fillId="2" fontId="3" numFmtId="1" xfId="0" applyAlignment="1" applyBorder="1" applyFont="1" applyNumberFormat="1">
      <alignment horizontal="center" vertical="center"/>
    </xf>
    <xf borderId="7" fillId="0" fontId="3" numFmtId="167" xfId="0" applyAlignment="1" applyBorder="1" applyFont="1" applyNumberFormat="1">
      <alignment horizontal="center" vertical="center"/>
    </xf>
    <xf borderId="0" fillId="0" fontId="3" numFmtId="167" xfId="0" applyAlignment="1" applyFont="1" applyNumberFormat="1">
      <alignment horizontal="left" vertical="center"/>
    </xf>
    <xf borderId="7" fillId="0" fontId="3" numFmtId="167" xfId="0" applyAlignment="1" applyBorder="1" applyFont="1" applyNumberFormat="1">
      <alignment horizontal="left" vertical="center"/>
    </xf>
    <xf borderId="5" fillId="0" fontId="14" numFmtId="0" xfId="0" applyAlignment="1" applyBorder="1" applyFont="1">
      <alignment horizontal="left" shrinkToFit="0" vertical="center" wrapText="1"/>
    </xf>
    <xf borderId="3" fillId="0" fontId="3" numFmtId="167" xfId="0" applyAlignment="1" applyBorder="1" applyFont="1" applyNumberFormat="1">
      <alignment horizontal="left" vertical="center"/>
    </xf>
    <xf borderId="0" fillId="0" fontId="13" numFmtId="0" xfId="0" applyFont="1"/>
    <xf borderId="0" fillId="0" fontId="5" numFmtId="0" xfId="0" applyFont="1"/>
    <xf borderId="0" fillId="0" fontId="5" numFmtId="167" xfId="0" applyAlignment="1" applyFont="1" applyNumberForma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left" readingOrder="0" shrinkToFit="0" wrapText="1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381000</xdr:colOff>
      <xdr:row>0</xdr:row>
      <xdr:rowOff>9525</xdr:rowOff>
    </xdr:from>
    <xdr:ext cx="1809750" cy="7334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7yafm.ru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86"/>
    <col customWidth="1" min="2" max="6" width="9.71"/>
    <col customWidth="1" min="7" max="7" width="6.71"/>
    <col customWidth="1" min="8" max="8" width="9.43"/>
    <col customWidth="1" min="9" max="9" width="17.43"/>
    <col customWidth="1" min="10" max="10" width="14.43"/>
    <col customWidth="1" hidden="1" min="11" max="11" width="0.86"/>
    <col customWidth="1" min="12" max="12" width="0.86"/>
    <col customWidth="1" min="13" max="26" width="8.86"/>
  </cols>
  <sheetData>
    <row r="1" ht="12.75" customHeight="1">
      <c r="A1" s="1"/>
      <c r="B1" s="2" t="s">
        <v>0</v>
      </c>
      <c r="C1" s="1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2.75" customHeight="1">
      <c r="A4" s="1"/>
      <c r="B4" s="3" t="s">
        <v>2</v>
      </c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.75" customHeight="1">
      <c r="A5" s="1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6.0" customHeight="1">
      <c r="A6" s="1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5" t="s">
        <v>3</v>
      </c>
      <c r="D7" s="6">
        <f>ROUND((SUM(J22:J39)),-1)</f>
        <v>9990</v>
      </c>
      <c r="F7" s="7"/>
      <c r="G7" s="7"/>
      <c r="H7" s="8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9"/>
      <c r="C8" s="1"/>
      <c r="D8" s="1"/>
      <c r="E8" s="1"/>
      <c r="F8" s="8" t="s">
        <v>5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0" t="s">
        <v>6</v>
      </c>
      <c r="E9" s="11"/>
      <c r="F9" s="12"/>
      <c r="G9" s="12"/>
      <c r="H9" s="12"/>
      <c r="I9" s="12"/>
      <c r="J9" s="12"/>
      <c r="K9" s="9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33.75" customHeight="1">
      <c r="A10" s="13" t="s">
        <v>7</v>
      </c>
      <c r="E10" s="14"/>
      <c r="F10" s="15"/>
      <c r="G10" s="15"/>
      <c r="H10" s="15"/>
      <c r="I10" s="15"/>
      <c r="J10" s="15"/>
      <c r="K10" s="7"/>
      <c r="L10" s="7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8" t="s">
        <v>8</v>
      </c>
      <c r="E11" s="16"/>
      <c r="F11" s="12"/>
      <c r="G11" s="12"/>
      <c r="H11" s="12"/>
      <c r="I11" s="12"/>
      <c r="J11" s="12"/>
      <c r="K11" s="1"/>
      <c r="L11" s="1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8" t="s">
        <v>9</v>
      </c>
      <c r="E12" s="14"/>
      <c r="F12" s="15"/>
      <c r="G12" s="15"/>
      <c r="H12" s="15"/>
      <c r="I12" s="15"/>
      <c r="J12" s="15"/>
      <c r="K12" s="9"/>
      <c r="L12" s="17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8" t="s">
        <v>10</v>
      </c>
      <c r="E13" s="14"/>
      <c r="F13" s="15"/>
      <c r="G13" s="15"/>
      <c r="H13" s="15"/>
      <c r="I13" s="15"/>
      <c r="J13" s="15"/>
      <c r="K13" s="18"/>
      <c r="L13" s="1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8" t="s">
        <v>11</v>
      </c>
      <c r="E14" s="19"/>
      <c r="F14" s="12"/>
      <c r="G14" s="12"/>
      <c r="H14" s="12"/>
      <c r="I14" s="12"/>
      <c r="J14" s="12"/>
      <c r="K14" s="18"/>
      <c r="L14" s="17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8"/>
      <c r="C15" s="18"/>
      <c r="D15" s="18"/>
      <c r="E15" s="18"/>
      <c r="F15" s="7"/>
      <c r="G15" s="18"/>
      <c r="H15" s="18"/>
      <c r="I15" s="18"/>
      <c r="J15" s="18"/>
      <c r="K15" s="18"/>
      <c r="L15" s="1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7"/>
      <c r="C16" s="7" t="s">
        <v>12</v>
      </c>
      <c r="L16" s="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8" t="s">
        <v>13</v>
      </c>
      <c r="L17" s="1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20" t="s">
        <v>14</v>
      </c>
      <c r="K18" s="7"/>
      <c r="L18" s="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21"/>
      <c r="B19" s="22"/>
      <c r="C19" s="22"/>
      <c r="D19" s="22"/>
      <c r="E19" s="22"/>
      <c r="F19" s="22"/>
      <c r="G19" s="22"/>
      <c r="H19" s="22"/>
      <c r="I19" s="23" t="s">
        <v>15</v>
      </c>
      <c r="K19" s="24"/>
      <c r="L19" s="24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8.0" customHeight="1">
      <c r="A20" s="21"/>
      <c r="B20" s="25" t="s">
        <v>16</v>
      </c>
      <c r="C20" s="26">
        <v>30.0</v>
      </c>
      <c r="D20" s="27" t="s">
        <v>17</v>
      </c>
      <c r="E20" s="24"/>
      <c r="F20" s="24"/>
      <c r="G20" s="24"/>
      <c r="H20" s="24"/>
      <c r="I20" s="24"/>
      <c r="J20" s="24">
        <f>(100-C20)/100</f>
        <v>0.7</v>
      </c>
      <c r="K20" s="24"/>
      <c r="L20" s="2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52.5" customHeight="1">
      <c r="A21" s="28"/>
      <c r="B21" s="29" t="s">
        <v>18</v>
      </c>
      <c r="C21" s="15"/>
      <c r="D21" s="15"/>
      <c r="E21" s="15"/>
      <c r="F21" s="15"/>
      <c r="G21" s="30"/>
      <c r="H21" s="31" t="s">
        <v>19</v>
      </c>
      <c r="I21" s="32" t="s">
        <v>20</v>
      </c>
      <c r="J21" s="31" t="s">
        <v>21</v>
      </c>
      <c r="K21" s="33"/>
      <c r="L21" s="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5.5" customHeight="1">
      <c r="A22" s="34">
        <v>1.0</v>
      </c>
      <c r="B22" s="35" t="s">
        <v>22</v>
      </c>
      <c r="C22" s="15"/>
      <c r="D22" s="15"/>
      <c r="E22" s="15"/>
      <c r="F22" s="15"/>
      <c r="G22" s="30"/>
      <c r="H22" s="36">
        <v>1700.0</v>
      </c>
      <c r="I22" s="37">
        <v>1.0</v>
      </c>
      <c r="J22" s="36">
        <f>H22*I22</f>
        <v>1700</v>
      </c>
      <c r="K22" s="38">
        <f>I22*J22*K20</f>
        <v>0</v>
      </c>
      <c r="L22" s="3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49.5" customHeight="1">
      <c r="A23" s="34">
        <v>2.0</v>
      </c>
      <c r="B23" s="35" t="s">
        <v>23</v>
      </c>
      <c r="C23" s="15"/>
      <c r="D23" s="15"/>
      <c r="E23" s="15"/>
      <c r="F23" s="15"/>
      <c r="G23" s="30"/>
      <c r="H23" s="36">
        <v>4800.0</v>
      </c>
      <c r="I23" s="37">
        <v>1.0</v>
      </c>
      <c r="J23" s="36">
        <f>ROUND((H23*I23*J20),-2)</f>
        <v>3400</v>
      </c>
      <c r="K23" s="40"/>
      <c r="L23" s="3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5.5" customHeight="1">
      <c r="A24" s="34">
        <v>3.0</v>
      </c>
      <c r="B24" s="35" t="s">
        <v>24</v>
      </c>
      <c r="C24" s="15"/>
      <c r="D24" s="15"/>
      <c r="E24" s="15"/>
      <c r="F24" s="15"/>
      <c r="G24" s="30"/>
      <c r="H24" s="36">
        <v>700.0</v>
      </c>
      <c r="I24" s="37">
        <v>1.0</v>
      </c>
      <c r="J24" s="36">
        <f>ROUND((H24*I24*J20),-2)</f>
        <v>500</v>
      </c>
      <c r="K24" s="40"/>
      <c r="L24" s="3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5.5" customHeight="1">
      <c r="A25" s="34">
        <v>4.0</v>
      </c>
      <c r="B25" s="41" t="s">
        <v>25</v>
      </c>
      <c r="C25" s="15"/>
      <c r="D25" s="15"/>
      <c r="E25" s="15"/>
      <c r="F25" s="15"/>
      <c r="G25" s="30"/>
      <c r="H25" s="36">
        <v>700.0</v>
      </c>
      <c r="I25" s="37">
        <v>1.0</v>
      </c>
      <c r="J25" s="36">
        <f>ROUND((H25*I25*J20),-2)</f>
        <v>500</v>
      </c>
      <c r="K25" s="40"/>
      <c r="L25" s="39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5.5" customHeight="1">
      <c r="A26" s="34">
        <v>5.0</v>
      </c>
      <c r="B26" s="35" t="s">
        <v>26</v>
      </c>
      <c r="C26" s="15"/>
      <c r="D26" s="15"/>
      <c r="E26" s="15"/>
      <c r="F26" s="15"/>
      <c r="G26" s="30"/>
      <c r="H26" s="36">
        <v>500.0</v>
      </c>
      <c r="I26" s="37">
        <v>1.0</v>
      </c>
      <c r="J26" s="36">
        <f>ROUND((J20*I26*H26),-1)</f>
        <v>350</v>
      </c>
      <c r="K26" s="40"/>
      <c r="L26" s="3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5.5" customHeight="1">
      <c r="A27" s="34">
        <v>6.0</v>
      </c>
      <c r="B27" s="35" t="s">
        <v>27</v>
      </c>
      <c r="C27" s="15"/>
      <c r="D27" s="15"/>
      <c r="E27" s="15"/>
      <c r="F27" s="15"/>
      <c r="G27" s="30"/>
      <c r="H27" s="36">
        <v>300.0</v>
      </c>
      <c r="I27" s="37">
        <v>1.0</v>
      </c>
      <c r="J27" s="36">
        <f>ROUND((H27*I27*J20),-1)</f>
        <v>210</v>
      </c>
      <c r="K27" s="40"/>
      <c r="L27" s="3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5.5" customHeight="1">
      <c r="A28" s="34">
        <v>7.0</v>
      </c>
      <c r="B28" s="35" t="s">
        <v>28</v>
      </c>
      <c r="C28" s="15"/>
      <c r="D28" s="15"/>
      <c r="E28" s="15"/>
      <c r="F28" s="15"/>
      <c r="G28" s="30"/>
      <c r="H28" s="36">
        <v>200.0</v>
      </c>
      <c r="I28" s="37">
        <v>0.0</v>
      </c>
      <c r="J28" s="36">
        <f>ROUND((J20*I28*H28),-1)</f>
        <v>0</v>
      </c>
      <c r="K28" s="40"/>
      <c r="L28" s="3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5.5" customHeight="1">
      <c r="A29" s="34">
        <v>8.0</v>
      </c>
      <c r="B29" s="35" t="s">
        <v>29</v>
      </c>
      <c r="C29" s="15"/>
      <c r="D29" s="15"/>
      <c r="E29" s="15"/>
      <c r="F29" s="15"/>
      <c r="G29" s="30"/>
      <c r="H29" s="36">
        <v>250.0</v>
      </c>
      <c r="I29" s="37">
        <v>1.0</v>
      </c>
      <c r="J29" s="36">
        <f>ROUND((J20*I29*H29),-1)</f>
        <v>180</v>
      </c>
      <c r="K29" s="40"/>
      <c r="L29" s="39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5.5" customHeight="1">
      <c r="A30" s="34">
        <v>9.0</v>
      </c>
      <c r="B30" s="35" t="s">
        <v>30</v>
      </c>
      <c r="C30" s="15"/>
      <c r="D30" s="15"/>
      <c r="E30" s="15"/>
      <c r="F30" s="15"/>
      <c r="G30" s="30"/>
      <c r="H30" s="36">
        <v>500.0</v>
      </c>
      <c r="I30" s="37">
        <v>1.0</v>
      </c>
      <c r="J30" s="36">
        <f>ROUND((H30*I30*J20),-1)</f>
        <v>350</v>
      </c>
      <c r="K30" s="40"/>
      <c r="L30" s="39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5.5" customHeight="1">
      <c r="A31" s="34">
        <v>10.0</v>
      </c>
      <c r="B31" s="35" t="s">
        <v>31</v>
      </c>
      <c r="C31" s="15"/>
      <c r="D31" s="15"/>
      <c r="E31" s="15"/>
      <c r="F31" s="15"/>
      <c r="G31" s="30"/>
      <c r="H31" s="36">
        <v>500.0</v>
      </c>
      <c r="I31" s="37">
        <v>1.0</v>
      </c>
      <c r="J31" s="36">
        <f>ROUND((H31*I31*J20),-1)</f>
        <v>350</v>
      </c>
      <c r="K31" s="40"/>
      <c r="L31" s="39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5.5" customHeight="1">
      <c r="A32" s="34">
        <v>11.0</v>
      </c>
      <c r="B32" s="35" t="s">
        <v>32</v>
      </c>
      <c r="C32" s="15"/>
      <c r="D32" s="15"/>
      <c r="E32" s="15"/>
      <c r="F32" s="15"/>
      <c r="G32" s="30"/>
      <c r="H32" s="36">
        <v>500.0</v>
      </c>
      <c r="I32" s="37">
        <v>1.0</v>
      </c>
      <c r="J32" s="36">
        <f>ROUND((H32*I32*J20),-1)</f>
        <v>350</v>
      </c>
      <c r="K32" s="40"/>
      <c r="L32" s="3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5.5" customHeight="1">
      <c r="A33" s="34">
        <v>12.0</v>
      </c>
      <c r="B33" s="35" t="s">
        <v>33</v>
      </c>
      <c r="C33" s="15"/>
      <c r="D33" s="15"/>
      <c r="E33" s="15"/>
      <c r="F33" s="15"/>
      <c r="G33" s="30"/>
      <c r="H33" s="36">
        <v>500.0</v>
      </c>
      <c r="I33" s="37">
        <v>1.0</v>
      </c>
      <c r="J33" s="36">
        <f>ROUND((H33*I33*J20),-1)</f>
        <v>350</v>
      </c>
      <c r="K33" s="40"/>
      <c r="L33" s="39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5.5" customHeight="1">
      <c r="A34" s="34">
        <v>13.0</v>
      </c>
      <c r="B34" s="35" t="s">
        <v>34</v>
      </c>
      <c r="C34" s="15"/>
      <c r="D34" s="15"/>
      <c r="E34" s="15"/>
      <c r="F34" s="15"/>
      <c r="G34" s="30"/>
      <c r="H34" s="36">
        <v>500.0</v>
      </c>
      <c r="I34" s="37">
        <v>1.0</v>
      </c>
      <c r="J34" s="36">
        <f>ROUND((H34*I34*J20),-1)</f>
        <v>350</v>
      </c>
      <c r="K34" s="40"/>
      <c r="L34" s="39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5.5" customHeight="1">
      <c r="A35" s="34">
        <v>14.0</v>
      </c>
      <c r="B35" s="35" t="s">
        <v>35</v>
      </c>
      <c r="C35" s="15"/>
      <c r="D35" s="15"/>
      <c r="E35" s="15"/>
      <c r="F35" s="15"/>
      <c r="G35" s="30"/>
      <c r="H35" s="36">
        <v>500.0</v>
      </c>
      <c r="I35" s="37">
        <v>1.0</v>
      </c>
      <c r="J35" s="36">
        <f>ROUND((H35*I35*J20),-1)</f>
        <v>350</v>
      </c>
      <c r="K35" s="40"/>
      <c r="L35" s="39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5.5" customHeight="1">
      <c r="A36" s="34">
        <v>15.0</v>
      </c>
      <c r="B36" s="35" t="s">
        <v>36</v>
      </c>
      <c r="C36" s="15"/>
      <c r="D36" s="15"/>
      <c r="E36" s="15"/>
      <c r="F36" s="15"/>
      <c r="G36" s="30"/>
      <c r="H36" s="36">
        <v>500.0</v>
      </c>
      <c r="I36" s="37">
        <v>1.0</v>
      </c>
      <c r="J36" s="36">
        <f>ROUND((H36*I36*J20),-1)</f>
        <v>350</v>
      </c>
      <c r="K36" s="40"/>
      <c r="L36" s="39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5.5" customHeight="1">
      <c r="A37" s="34">
        <v>16.0</v>
      </c>
      <c r="B37" s="35" t="s">
        <v>37</v>
      </c>
      <c r="C37" s="15"/>
      <c r="D37" s="15"/>
      <c r="E37" s="15"/>
      <c r="F37" s="15"/>
      <c r="G37" s="30"/>
      <c r="H37" s="36">
        <v>500.0</v>
      </c>
      <c r="I37" s="37">
        <v>1.0</v>
      </c>
      <c r="J37" s="36">
        <f>ROUND((H37*I37*J20),-1)</f>
        <v>350</v>
      </c>
      <c r="K37" s="40"/>
      <c r="L37" s="39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5.5" customHeight="1">
      <c r="A38" s="34">
        <v>17.0</v>
      </c>
      <c r="B38" s="35" t="s">
        <v>38</v>
      </c>
      <c r="C38" s="15"/>
      <c r="D38" s="15"/>
      <c r="E38" s="15"/>
      <c r="F38" s="15"/>
      <c r="G38" s="30"/>
      <c r="H38" s="36">
        <v>500.0</v>
      </c>
      <c r="I38" s="37">
        <v>1.0</v>
      </c>
      <c r="J38" s="36">
        <f>ROUND((H38*I38*J20),-1)</f>
        <v>350</v>
      </c>
      <c r="K38" s="42"/>
      <c r="L38" s="39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8.5" customHeight="1">
      <c r="A39" s="34">
        <v>18.0</v>
      </c>
      <c r="B39" s="35" t="s">
        <v>39</v>
      </c>
      <c r="C39" s="15"/>
      <c r="D39" s="15"/>
      <c r="E39" s="15"/>
      <c r="F39" s="15"/>
      <c r="G39" s="30"/>
      <c r="H39" s="36">
        <v>1000.0</v>
      </c>
      <c r="I39" s="37">
        <v>0.0</v>
      </c>
      <c r="J39" s="36">
        <f>ROUND((H39*I39*J20),-1)</f>
        <v>0</v>
      </c>
      <c r="K39" s="42"/>
      <c r="L39" s="39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43"/>
      <c r="C40" s="44" t="s">
        <v>40</v>
      </c>
      <c r="D40" s="44"/>
      <c r="E40" s="1"/>
      <c r="F40" s="9"/>
      <c r="G40" s="44"/>
      <c r="H40" s="45"/>
      <c r="I40" s="46"/>
      <c r="J40" s="7"/>
      <c r="K40" s="7"/>
      <c r="L40" s="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43"/>
      <c r="C41" s="9" t="s">
        <v>41</v>
      </c>
      <c r="D41" s="1"/>
      <c r="E41" s="1"/>
      <c r="F41" s="9"/>
      <c r="G41" s="44"/>
      <c r="H41" s="45"/>
      <c r="I41" s="46"/>
      <c r="J41" s="7"/>
      <c r="K41" s="7"/>
      <c r="L41" s="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91.5" customHeight="1">
      <c r="A42" s="47" t="s">
        <v>42</v>
      </c>
      <c r="K42" s="7"/>
      <c r="L42" s="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2">
    <mergeCell ref="B4:K6"/>
    <mergeCell ref="B7:C7"/>
    <mergeCell ref="D7:E7"/>
    <mergeCell ref="H7:K7"/>
    <mergeCell ref="F8:J8"/>
    <mergeCell ref="A9:D9"/>
    <mergeCell ref="E9:J9"/>
    <mergeCell ref="A13:D13"/>
    <mergeCell ref="A14:D14"/>
    <mergeCell ref="A10:D10"/>
    <mergeCell ref="E10:J10"/>
    <mergeCell ref="A11:D11"/>
    <mergeCell ref="E11:J11"/>
    <mergeCell ref="A12:D12"/>
    <mergeCell ref="E12:J12"/>
    <mergeCell ref="E13:J13"/>
    <mergeCell ref="E14:J14"/>
    <mergeCell ref="C16:K16"/>
    <mergeCell ref="B17:K17"/>
    <mergeCell ref="B18:J18"/>
    <mergeCell ref="I19:J19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7:G37"/>
    <mergeCell ref="B38:G38"/>
    <mergeCell ref="B39:G39"/>
    <mergeCell ref="A42:J42"/>
    <mergeCell ref="A43:J43"/>
    <mergeCell ref="B30:G30"/>
    <mergeCell ref="B31:G31"/>
    <mergeCell ref="B32:G32"/>
    <mergeCell ref="B33:G33"/>
    <mergeCell ref="B34:G34"/>
    <mergeCell ref="B35:G35"/>
    <mergeCell ref="B36:G36"/>
  </mergeCells>
  <conditionalFormatting sqref="B21:B39 H21:I41 K21:L39 C22:E39 F22:G41 J22:J41">
    <cfRule type="cellIs" dxfId="0" priority="1" stopIfTrue="1" operator="equal">
      <formula>0</formula>
    </cfRule>
  </conditionalFormatting>
  <conditionalFormatting sqref="C41">
    <cfRule type="cellIs" dxfId="0" priority="2" stopIfTrue="1" operator="equal">
      <formula>0</formula>
    </cfRule>
  </conditionalFormatting>
  <conditionalFormatting sqref="C20">
    <cfRule type="cellIs" dxfId="0" priority="3" stopIfTrue="1" operator="equal">
      <formula>0</formula>
    </cfRule>
  </conditionalFormatting>
  <conditionalFormatting sqref="C40:D40">
    <cfRule type="cellIs" dxfId="0" priority="4" stopIfTrue="1" operator="equal">
      <formula>0</formula>
    </cfRule>
  </conditionalFormatting>
  <hyperlinks>
    <hyperlink r:id="rId1" ref="B1"/>
  </hyperlinks>
  <printOptions/>
  <pageMargins bottom="0.49" footer="0.0" header="0.0" left="0.393700787401575" right="0.31496062992126" top="0.4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portrait"/>
  <drawing r:id="rId1"/>
</worksheet>
</file>